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ANE DJu\WSEiM\Sesja 2019\E8\Próbny E8\Analiza wyników do szkół\Arkusze excelowe do analizy\"/>
    </mc:Choice>
  </mc:AlternateContent>
  <bookViews>
    <workbookView xWindow="600" yWindow="270" windowWidth="11100" windowHeight="5835" tabRatio="883"/>
  </bookViews>
  <sheets>
    <sheet name="Instrukcja" sheetId="2437" r:id="rId1"/>
    <sheet name="A" sheetId="1" r:id="rId2"/>
    <sheet name="B" sheetId="2" r:id="rId3"/>
    <sheet name="C" sheetId="3" r:id="rId4"/>
    <sheet name="D" sheetId="4" r:id="rId5"/>
    <sheet name="E" sheetId="12" r:id="rId6"/>
    <sheet name="F" sheetId="11" r:id="rId7"/>
    <sheet name="G" sheetId="5" r:id="rId8"/>
    <sheet name="H" sheetId="6" r:id="rId9"/>
    <sheet name="I" sheetId="7" r:id="rId10"/>
    <sheet name="J" sheetId="8" r:id="rId11"/>
    <sheet name="Szkoła" sheetId="10" r:id="rId12"/>
    <sheet name="Frakcja opuszczeń" sheetId="28" r:id="rId13"/>
    <sheet name="Rozkład wyników" sheetId="14" r:id="rId14"/>
    <sheet name="RW = wykres" sheetId="25" r:id="rId15"/>
    <sheet name="I - łatwość" sheetId="20" r:id="rId16"/>
    <sheet name="II - łatwość" sheetId="2434" r:id="rId17"/>
    <sheet name="III - łatwość" sheetId="2435" r:id="rId18"/>
    <sheet name="IV - łatwość" sheetId="2433" r:id="rId19"/>
    <sheet name="Średni wynik w punktach" sheetId="2436" r:id="rId20"/>
    <sheet name="Łatwość umiejętności - oddziały" sheetId="2432" r:id="rId21"/>
  </sheets>
  <definedNames>
    <definedName name="_xlnm.Print_Area" localSheetId="20">'Łatwość umiejętności - oddziały'!$A$1:$J$106</definedName>
  </definedNames>
  <calcPr calcId="162913" iterateCount="1000"/>
</workbook>
</file>

<file path=xl/calcChain.xml><?xml version="1.0" encoding="utf-8"?>
<calcChain xmlns="http://schemas.openxmlformats.org/spreadsheetml/2006/main">
  <c r="V64" i="6" l="1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L9" i="10" l="1"/>
  <c r="AK9" i="10"/>
  <c r="AB10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H63" i="8"/>
  <c r="H62" i="8"/>
  <c r="B62" i="8"/>
  <c r="V61" i="8"/>
  <c r="U61" i="8"/>
  <c r="T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B49" i="8"/>
  <c r="AA49" i="8"/>
  <c r="Z49" i="8"/>
  <c r="Y49" i="8"/>
  <c r="W49" i="8"/>
  <c r="AB48" i="8"/>
  <c r="AA48" i="8"/>
  <c r="Z48" i="8"/>
  <c r="Y48" i="8"/>
  <c r="W48" i="8"/>
  <c r="AB47" i="8"/>
  <c r="AA47" i="8"/>
  <c r="Z47" i="8"/>
  <c r="Y47" i="8"/>
  <c r="W47" i="8"/>
  <c r="AB46" i="8"/>
  <c r="AA46" i="8"/>
  <c r="Z46" i="8"/>
  <c r="Y46" i="8"/>
  <c r="W46" i="8"/>
  <c r="AB45" i="8"/>
  <c r="AA45" i="8"/>
  <c r="Z45" i="8"/>
  <c r="Y45" i="8"/>
  <c r="W45" i="8"/>
  <c r="AB44" i="8"/>
  <c r="AA44" i="8"/>
  <c r="Z44" i="8"/>
  <c r="Y44" i="8"/>
  <c r="W44" i="8"/>
  <c r="AB43" i="8"/>
  <c r="AA43" i="8"/>
  <c r="Z43" i="8"/>
  <c r="Y43" i="8"/>
  <c r="W43" i="8"/>
  <c r="AB42" i="8"/>
  <c r="AA42" i="8"/>
  <c r="Z42" i="8"/>
  <c r="Y42" i="8"/>
  <c r="W42" i="8"/>
  <c r="AB41" i="8"/>
  <c r="AA41" i="8"/>
  <c r="Z41" i="8"/>
  <c r="Y41" i="8"/>
  <c r="W41" i="8"/>
  <c r="AB40" i="8"/>
  <c r="AA40" i="8"/>
  <c r="Z40" i="8"/>
  <c r="Y40" i="8"/>
  <c r="W40" i="8"/>
  <c r="AB39" i="8"/>
  <c r="AA39" i="8"/>
  <c r="Z39" i="8"/>
  <c r="Y39" i="8"/>
  <c r="W39" i="8"/>
  <c r="AB38" i="8"/>
  <c r="AA38" i="8"/>
  <c r="Z38" i="8"/>
  <c r="Y38" i="8"/>
  <c r="W38" i="8"/>
  <c r="AB37" i="8"/>
  <c r="AA37" i="8"/>
  <c r="Z37" i="8"/>
  <c r="Y37" i="8"/>
  <c r="W37" i="8"/>
  <c r="AB36" i="8"/>
  <c r="AA36" i="8"/>
  <c r="Z36" i="8"/>
  <c r="Y36" i="8"/>
  <c r="W36" i="8"/>
  <c r="AB35" i="8"/>
  <c r="AA35" i="8"/>
  <c r="Z35" i="8"/>
  <c r="Y35" i="8"/>
  <c r="W35" i="8"/>
  <c r="AB34" i="8"/>
  <c r="AA34" i="8"/>
  <c r="Z34" i="8"/>
  <c r="Y34" i="8"/>
  <c r="W34" i="8"/>
  <c r="AB33" i="8"/>
  <c r="AA33" i="8"/>
  <c r="Z33" i="8"/>
  <c r="Y33" i="8"/>
  <c r="W33" i="8"/>
  <c r="AB32" i="8"/>
  <c r="AA32" i="8"/>
  <c r="Z32" i="8"/>
  <c r="Y32" i="8"/>
  <c r="W32" i="8"/>
  <c r="AB31" i="8"/>
  <c r="AA31" i="8"/>
  <c r="Z31" i="8"/>
  <c r="Y31" i="8"/>
  <c r="W31" i="8"/>
  <c r="AB30" i="8"/>
  <c r="AA30" i="8"/>
  <c r="Z30" i="8"/>
  <c r="Y30" i="8"/>
  <c r="W30" i="8"/>
  <c r="AB29" i="8"/>
  <c r="AA29" i="8"/>
  <c r="Z29" i="8"/>
  <c r="Y29" i="8"/>
  <c r="W29" i="8"/>
  <c r="AB28" i="8"/>
  <c r="AA28" i="8"/>
  <c r="Z28" i="8"/>
  <c r="Y28" i="8"/>
  <c r="W28" i="8"/>
  <c r="AB27" i="8"/>
  <c r="AA27" i="8"/>
  <c r="Z27" i="8"/>
  <c r="Y27" i="8"/>
  <c r="W27" i="8"/>
  <c r="AB26" i="8"/>
  <c r="AA26" i="8"/>
  <c r="Z26" i="8"/>
  <c r="Y26" i="8"/>
  <c r="W26" i="8"/>
  <c r="AB25" i="8"/>
  <c r="AA25" i="8"/>
  <c r="Z25" i="8"/>
  <c r="Y25" i="8"/>
  <c r="W25" i="8"/>
  <c r="AB24" i="8"/>
  <c r="AA24" i="8"/>
  <c r="Z24" i="8"/>
  <c r="Y24" i="8"/>
  <c r="W24" i="8"/>
  <c r="AB23" i="8"/>
  <c r="AA23" i="8"/>
  <c r="Z23" i="8"/>
  <c r="Y23" i="8"/>
  <c r="W23" i="8"/>
  <c r="AB22" i="8"/>
  <c r="AA22" i="8"/>
  <c r="Z22" i="8"/>
  <c r="Y22" i="8"/>
  <c r="W22" i="8"/>
  <c r="AB21" i="8"/>
  <c r="AA21" i="8"/>
  <c r="Z21" i="8"/>
  <c r="Y21" i="8"/>
  <c r="W21" i="8"/>
  <c r="AB20" i="8"/>
  <c r="AA20" i="8"/>
  <c r="Z20" i="8"/>
  <c r="Y20" i="8"/>
  <c r="W20" i="8"/>
  <c r="AB19" i="8"/>
  <c r="AA19" i="8"/>
  <c r="Z19" i="8"/>
  <c r="Y19" i="8"/>
  <c r="W19" i="8"/>
  <c r="AB18" i="8"/>
  <c r="AA18" i="8"/>
  <c r="Z18" i="8"/>
  <c r="Y18" i="8"/>
  <c r="W18" i="8"/>
  <c r="AB17" i="8"/>
  <c r="AA17" i="8"/>
  <c r="Z17" i="8"/>
  <c r="Y17" i="8"/>
  <c r="W17" i="8"/>
  <c r="AB16" i="8"/>
  <c r="AA16" i="8"/>
  <c r="Z16" i="8"/>
  <c r="Y16" i="8"/>
  <c r="W16" i="8"/>
  <c r="AB15" i="8"/>
  <c r="AA15" i="8"/>
  <c r="Z15" i="8"/>
  <c r="Y15" i="8"/>
  <c r="W15" i="8"/>
  <c r="AB14" i="8"/>
  <c r="AA14" i="8"/>
  <c r="Z14" i="8"/>
  <c r="Y14" i="8"/>
  <c r="W14" i="8"/>
  <c r="AB13" i="8"/>
  <c r="AA13" i="8"/>
  <c r="Z13" i="8"/>
  <c r="Y13" i="8"/>
  <c r="W13" i="8"/>
  <c r="AB12" i="8"/>
  <c r="AA12" i="8"/>
  <c r="Z12" i="8"/>
  <c r="Y12" i="8"/>
  <c r="W12" i="8"/>
  <c r="AB11" i="8"/>
  <c r="AA11" i="8"/>
  <c r="Z11" i="8"/>
  <c r="Y11" i="8"/>
  <c r="Y54" i="8" s="1"/>
  <c r="Y55" i="8" s="1"/>
  <c r="W11" i="8"/>
  <c r="AB56" i="8"/>
  <c r="AA10" i="8"/>
  <c r="AA56" i="8" s="1"/>
  <c r="Z10" i="8"/>
  <c r="Z56" i="8" s="1"/>
  <c r="Y10" i="8"/>
  <c r="W10" i="8"/>
  <c r="AB9" i="8"/>
  <c r="AA9" i="8"/>
  <c r="Z9" i="8"/>
  <c r="Y9" i="8"/>
  <c r="W9" i="8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H63" i="7"/>
  <c r="H62" i="7"/>
  <c r="B62" i="7"/>
  <c r="V61" i="7"/>
  <c r="U61" i="7"/>
  <c r="T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AB49" i="7"/>
  <c r="AA49" i="7"/>
  <c r="Z49" i="7"/>
  <c r="Y49" i="7"/>
  <c r="W49" i="7"/>
  <c r="AB48" i="7"/>
  <c r="AA48" i="7"/>
  <c r="Z48" i="7"/>
  <c r="Y48" i="7"/>
  <c r="W48" i="7"/>
  <c r="AB47" i="7"/>
  <c r="AA47" i="7"/>
  <c r="Z47" i="7"/>
  <c r="Y47" i="7"/>
  <c r="W47" i="7"/>
  <c r="AB46" i="7"/>
  <c r="AA46" i="7"/>
  <c r="Z46" i="7"/>
  <c r="Y46" i="7"/>
  <c r="W46" i="7"/>
  <c r="AB45" i="7"/>
  <c r="AA45" i="7"/>
  <c r="Z45" i="7"/>
  <c r="Y45" i="7"/>
  <c r="W45" i="7"/>
  <c r="AB44" i="7"/>
  <c r="AA44" i="7"/>
  <c r="Z44" i="7"/>
  <c r="Y44" i="7"/>
  <c r="W44" i="7"/>
  <c r="AB43" i="7"/>
  <c r="AA43" i="7"/>
  <c r="Z43" i="7"/>
  <c r="Y43" i="7"/>
  <c r="W43" i="7"/>
  <c r="AB42" i="7"/>
  <c r="AA42" i="7"/>
  <c r="Z42" i="7"/>
  <c r="Y42" i="7"/>
  <c r="W42" i="7"/>
  <c r="AB41" i="7"/>
  <c r="AA41" i="7"/>
  <c r="Z41" i="7"/>
  <c r="Y41" i="7"/>
  <c r="W41" i="7"/>
  <c r="AB40" i="7"/>
  <c r="AA40" i="7"/>
  <c r="Z40" i="7"/>
  <c r="Y40" i="7"/>
  <c r="W40" i="7"/>
  <c r="AB39" i="7"/>
  <c r="AA39" i="7"/>
  <c r="Z39" i="7"/>
  <c r="Y39" i="7"/>
  <c r="W39" i="7"/>
  <c r="AB38" i="7"/>
  <c r="AA38" i="7"/>
  <c r="Z38" i="7"/>
  <c r="Y38" i="7"/>
  <c r="W38" i="7"/>
  <c r="AB37" i="7"/>
  <c r="AA37" i="7"/>
  <c r="Z37" i="7"/>
  <c r="Y37" i="7"/>
  <c r="W37" i="7"/>
  <c r="AB36" i="7"/>
  <c r="AA36" i="7"/>
  <c r="Z36" i="7"/>
  <c r="Y36" i="7"/>
  <c r="W36" i="7"/>
  <c r="AB35" i="7"/>
  <c r="AA35" i="7"/>
  <c r="Z35" i="7"/>
  <c r="Y35" i="7"/>
  <c r="W35" i="7"/>
  <c r="AB34" i="7"/>
  <c r="AA34" i="7"/>
  <c r="Z34" i="7"/>
  <c r="Y34" i="7"/>
  <c r="W34" i="7"/>
  <c r="AB33" i="7"/>
  <c r="AA33" i="7"/>
  <c r="Z33" i="7"/>
  <c r="Y33" i="7"/>
  <c r="W33" i="7"/>
  <c r="AB32" i="7"/>
  <c r="AA32" i="7"/>
  <c r="Z32" i="7"/>
  <c r="Y32" i="7"/>
  <c r="W32" i="7"/>
  <c r="AB31" i="7"/>
  <c r="AA31" i="7"/>
  <c r="Z31" i="7"/>
  <c r="Y31" i="7"/>
  <c r="W31" i="7"/>
  <c r="AB30" i="7"/>
  <c r="AA30" i="7"/>
  <c r="Z30" i="7"/>
  <c r="Y30" i="7"/>
  <c r="W30" i="7"/>
  <c r="AB29" i="7"/>
  <c r="AA29" i="7"/>
  <c r="Z29" i="7"/>
  <c r="Y29" i="7"/>
  <c r="W29" i="7"/>
  <c r="AB28" i="7"/>
  <c r="AA28" i="7"/>
  <c r="Z28" i="7"/>
  <c r="Y28" i="7"/>
  <c r="W28" i="7"/>
  <c r="AB27" i="7"/>
  <c r="AA27" i="7"/>
  <c r="Z27" i="7"/>
  <c r="Y27" i="7"/>
  <c r="W27" i="7"/>
  <c r="AB26" i="7"/>
  <c r="AA26" i="7"/>
  <c r="Z26" i="7"/>
  <c r="Y26" i="7"/>
  <c r="W26" i="7"/>
  <c r="AB25" i="7"/>
  <c r="AA25" i="7"/>
  <c r="Z25" i="7"/>
  <c r="Y25" i="7"/>
  <c r="W25" i="7"/>
  <c r="AB24" i="7"/>
  <c r="AA24" i="7"/>
  <c r="Z24" i="7"/>
  <c r="Y24" i="7"/>
  <c r="W24" i="7"/>
  <c r="AB23" i="7"/>
  <c r="AA23" i="7"/>
  <c r="Z23" i="7"/>
  <c r="Y23" i="7"/>
  <c r="W23" i="7"/>
  <c r="AB22" i="7"/>
  <c r="AA22" i="7"/>
  <c r="Z22" i="7"/>
  <c r="Y22" i="7"/>
  <c r="W22" i="7"/>
  <c r="AB21" i="7"/>
  <c r="AA21" i="7"/>
  <c r="Z21" i="7"/>
  <c r="Y21" i="7"/>
  <c r="W21" i="7"/>
  <c r="AB20" i="7"/>
  <c r="AA20" i="7"/>
  <c r="Z20" i="7"/>
  <c r="Y20" i="7"/>
  <c r="W20" i="7"/>
  <c r="AB19" i="7"/>
  <c r="AA19" i="7"/>
  <c r="Z19" i="7"/>
  <c r="Y19" i="7"/>
  <c r="W19" i="7"/>
  <c r="AB18" i="7"/>
  <c r="AA18" i="7"/>
  <c r="Z18" i="7"/>
  <c r="Y18" i="7"/>
  <c r="W18" i="7"/>
  <c r="AB17" i="7"/>
  <c r="AA17" i="7"/>
  <c r="Z17" i="7"/>
  <c r="Y17" i="7"/>
  <c r="W17" i="7"/>
  <c r="AB16" i="7"/>
  <c r="AA16" i="7"/>
  <c r="Z16" i="7"/>
  <c r="Y16" i="7"/>
  <c r="W16" i="7"/>
  <c r="AB15" i="7"/>
  <c r="AA15" i="7"/>
  <c r="Z15" i="7"/>
  <c r="Y15" i="7"/>
  <c r="W15" i="7"/>
  <c r="AB14" i="7"/>
  <c r="AA14" i="7"/>
  <c r="Z14" i="7"/>
  <c r="Y14" i="7"/>
  <c r="W14" i="7"/>
  <c r="AB13" i="7"/>
  <c r="AA13" i="7"/>
  <c r="Z13" i="7"/>
  <c r="Y13" i="7"/>
  <c r="W13" i="7"/>
  <c r="AB12" i="7"/>
  <c r="AA12" i="7"/>
  <c r="Z12" i="7"/>
  <c r="Y12" i="7"/>
  <c r="W12" i="7"/>
  <c r="AB11" i="7"/>
  <c r="AA11" i="7"/>
  <c r="Z11" i="7"/>
  <c r="Y11" i="7"/>
  <c r="Y54" i="7" s="1"/>
  <c r="Y55" i="7" s="1"/>
  <c r="W11" i="7"/>
  <c r="AB10" i="7"/>
  <c r="AB56" i="7" s="1"/>
  <c r="AA10" i="7"/>
  <c r="AA56" i="7" s="1"/>
  <c r="Z10" i="7"/>
  <c r="Z56" i="7" s="1"/>
  <c r="Y10" i="7"/>
  <c r="W10" i="7"/>
  <c r="AB9" i="7"/>
  <c r="AA9" i="7"/>
  <c r="Z9" i="7"/>
  <c r="Y9" i="7"/>
  <c r="W9" i="7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H63" i="6"/>
  <c r="H62" i="6"/>
  <c r="B62" i="6"/>
  <c r="V61" i="6"/>
  <c r="U61" i="6"/>
  <c r="T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AB49" i="6"/>
  <c r="AA49" i="6"/>
  <c r="Z49" i="6"/>
  <c r="Y49" i="6"/>
  <c r="W49" i="6"/>
  <c r="AB48" i="6"/>
  <c r="AA48" i="6"/>
  <c r="Z48" i="6"/>
  <c r="Y48" i="6"/>
  <c r="W48" i="6"/>
  <c r="AB47" i="6"/>
  <c r="AA47" i="6"/>
  <c r="Z47" i="6"/>
  <c r="Y47" i="6"/>
  <c r="W47" i="6"/>
  <c r="AB46" i="6"/>
  <c r="AA46" i="6"/>
  <c r="Z46" i="6"/>
  <c r="Y46" i="6"/>
  <c r="W46" i="6"/>
  <c r="AB45" i="6"/>
  <c r="AA45" i="6"/>
  <c r="Z45" i="6"/>
  <c r="Y45" i="6"/>
  <c r="W45" i="6"/>
  <c r="AB44" i="6"/>
  <c r="AA44" i="6"/>
  <c r="Z44" i="6"/>
  <c r="Y44" i="6"/>
  <c r="W44" i="6"/>
  <c r="AB43" i="6"/>
  <c r="AA43" i="6"/>
  <c r="Z43" i="6"/>
  <c r="Y43" i="6"/>
  <c r="W43" i="6"/>
  <c r="AB42" i="6"/>
  <c r="AA42" i="6"/>
  <c r="Z42" i="6"/>
  <c r="Y42" i="6"/>
  <c r="W42" i="6"/>
  <c r="AB41" i="6"/>
  <c r="AA41" i="6"/>
  <c r="Z41" i="6"/>
  <c r="Y41" i="6"/>
  <c r="W41" i="6"/>
  <c r="AB40" i="6"/>
  <c r="AA40" i="6"/>
  <c r="Z40" i="6"/>
  <c r="Y40" i="6"/>
  <c r="W40" i="6"/>
  <c r="AB39" i="6"/>
  <c r="AA39" i="6"/>
  <c r="Z39" i="6"/>
  <c r="Y39" i="6"/>
  <c r="W39" i="6"/>
  <c r="AB38" i="6"/>
  <c r="AA38" i="6"/>
  <c r="Z38" i="6"/>
  <c r="Y38" i="6"/>
  <c r="W38" i="6"/>
  <c r="AB37" i="6"/>
  <c r="AA37" i="6"/>
  <c r="Z37" i="6"/>
  <c r="Y37" i="6"/>
  <c r="W37" i="6"/>
  <c r="AB36" i="6"/>
  <c r="AA36" i="6"/>
  <c r="Z36" i="6"/>
  <c r="Y36" i="6"/>
  <c r="W36" i="6"/>
  <c r="AB35" i="6"/>
  <c r="AA35" i="6"/>
  <c r="Z35" i="6"/>
  <c r="Y35" i="6"/>
  <c r="W35" i="6"/>
  <c r="AB34" i="6"/>
  <c r="AA34" i="6"/>
  <c r="Z34" i="6"/>
  <c r="Y34" i="6"/>
  <c r="W34" i="6"/>
  <c r="AB33" i="6"/>
  <c r="AA33" i="6"/>
  <c r="Z33" i="6"/>
  <c r="Y33" i="6"/>
  <c r="W33" i="6"/>
  <c r="AB32" i="6"/>
  <c r="AA32" i="6"/>
  <c r="Z32" i="6"/>
  <c r="Y32" i="6"/>
  <c r="W32" i="6"/>
  <c r="AB31" i="6"/>
  <c r="AA31" i="6"/>
  <c r="Z31" i="6"/>
  <c r="Y31" i="6"/>
  <c r="W31" i="6"/>
  <c r="AB30" i="6"/>
  <c r="AA30" i="6"/>
  <c r="Z30" i="6"/>
  <c r="Y30" i="6"/>
  <c r="W30" i="6"/>
  <c r="AB29" i="6"/>
  <c r="AA29" i="6"/>
  <c r="Z29" i="6"/>
  <c r="Y29" i="6"/>
  <c r="W29" i="6"/>
  <c r="AB28" i="6"/>
  <c r="AA28" i="6"/>
  <c r="Z28" i="6"/>
  <c r="Y28" i="6"/>
  <c r="W28" i="6"/>
  <c r="AB27" i="6"/>
  <c r="AA27" i="6"/>
  <c r="Z27" i="6"/>
  <c r="Y27" i="6"/>
  <c r="W27" i="6"/>
  <c r="AB26" i="6"/>
  <c r="AA26" i="6"/>
  <c r="Z26" i="6"/>
  <c r="Y26" i="6"/>
  <c r="W26" i="6"/>
  <c r="AB25" i="6"/>
  <c r="AA25" i="6"/>
  <c r="Z25" i="6"/>
  <c r="Y25" i="6"/>
  <c r="W25" i="6"/>
  <c r="AB24" i="6"/>
  <c r="AA24" i="6"/>
  <c r="Z24" i="6"/>
  <c r="Y24" i="6"/>
  <c r="W24" i="6"/>
  <c r="AB23" i="6"/>
  <c r="AA23" i="6"/>
  <c r="Z23" i="6"/>
  <c r="Y23" i="6"/>
  <c r="W23" i="6"/>
  <c r="AB22" i="6"/>
  <c r="AA22" i="6"/>
  <c r="Z22" i="6"/>
  <c r="Y22" i="6"/>
  <c r="W22" i="6"/>
  <c r="AB21" i="6"/>
  <c r="AA21" i="6"/>
  <c r="Z21" i="6"/>
  <c r="Y21" i="6"/>
  <c r="W21" i="6"/>
  <c r="AB20" i="6"/>
  <c r="AA20" i="6"/>
  <c r="Z20" i="6"/>
  <c r="Y20" i="6"/>
  <c r="W20" i="6"/>
  <c r="AB19" i="6"/>
  <c r="AA19" i="6"/>
  <c r="Z19" i="6"/>
  <c r="Y19" i="6"/>
  <c r="W19" i="6"/>
  <c r="AB18" i="6"/>
  <c r="AA18" i="6"/>
  <c r="Z18" i="6"/>
  <c r="Y18" i="6"/>
  <c r="W18" i="6"/>
  <c r="AB17" i="6"/>
  <c r="AA17" i="6"/>
  <c r="Z17" i="6"/>
  <c r="Y17" i="6"/>
  <c r="W17" i="6"/>
  <c r="AB16" i="6"/>
  <c r="AA16" i="6"/>
  <c r="Z16" i="6"/>
  <c r="Y16" i="6"/>
  <c r="W16" i="6"/>
  <c r="AB15" i="6"/>
  <c r="AA15" i="6"/>
  <c r="Z15" i="6"/>
  <c r="Y15" i="6"/>
  <c r="W15" i="6"/>
  <c r="AB14" i="6"/>
  <c r="AA14" i="6"/>
  <c r="Z14" i="6"/>
  <c r="Y14" i="6"/>
  <c r="W14" i="6"/>
  <c r="AB13" i="6"/>
  <c r="AA13" i="6"/>
  <c r="Z13" i="6"/>
  <c r="Y13" i="6"/>
  <c r="W13" i="6"/>
  <c r="AB12" i="6"/>
  <c r="AA12" i="6"/>
  <c r="Z12" i="6"/>
  <c r="Y12" i="6"/>
  <c r="W12" i="6"/>
  <c r="AB11" i="6"/>
  <c r="AA11" i="6"/>
  <c r="Z11" i="6"/>
  <c r="Y11" i="6"/>
  <c r="Y56" i="6" s="1"/>
  <c r="W11" i="6"/>
  <c r="AB10" i="6"/>
  <c r="AB56" i="6" s="1"/>
  <c r="AA10" i="6"/>
  <c r="AA56" i="6" s="1"/>
  <c r="Z10" i="6"/>
  <c r="Z56" i="6" s="1"/>
  <c r="Y10" i="6"/>
  <c r="W10" i="6"/>
  <c r="AB9" i="6"/>
  <c r="AA9" i="6"/>
  <c r="Z9" i="6"/>
  <c r="Y9" i="6"/>
  <c r="W9" i="6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H63" i="5"/>
  <c r="H62" i="5"/>
  <c r="B62" i="5"/>
  <c r="V61" i="5"/>
  <c r="U61" i="5"/>
  <c r="T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B49" i="5"/>
  <c r="AA49" i="5"/>
  <c r="Z49" i="5"/>
  <c r="Y49" i="5"/>
  <c r="W49" i="5"/>
  <c r="AB48" i="5"/>
  <c r="AA48" i="5"/>
  <c r="Z48" i="5"/>
  <c r="Y48" i="5"/>
  <c r="W48" i="5"/>
  <c r="AB47" i="5"/>
  <c r="AA47" i="5"/>
  <c r="Z47" i="5"/>
  <c r="Y47" i="5"/>
  <c r="W47" i="5"/>
  <c r="AB46" i="5"/>
  <c r="AA46" i="5"/>
  <c r="Z46" i="5"/>
  <c r="Y46" i="5"/>
  <c r="W46" i="5"/>
  <c r="AB45" i="5"/>
  <c r="AA45" i="5"/>
  <c r="Z45" i="5"/>
  <c r="Y45" i="5"/>
  <c r="W45" i="5"/>
  <c r="AB44" i="5"/>
  <c r="AA44" i="5"/>
  <c r="Z44" i="5"/>
  <c r="Y44" i="5"/>
  <c r="W44" i="5"/>
  <c r="AB43" i="5"/>
  <c r="AA43" i="5"/>
  <c r="Z43" i="5"/>
  <c r="Y43" i="5"/>
  <c r="W43" i="5"/>
  <c r="AB42" i="5"/>
  <c r="AA42" i="5"/>
  <c r="Z42" i="5"/>
  <c r="Y42" i="5"/>
  <c r="W42" i="5"/>
  <c r="AB41" i="5"/>
  <c r="AA41" i="5"/>
  <c r="Z41" i="5"/>
  <c r="Y41" i="5"/>
  <c r="W41" i="5"/>
  <c r="AB40" i="5"/>
  <c r="AA40" i="5"/>
  <c r="Z40" i="5"/>
  <c r="Y40" i="5"/>
  <c r="W40" i="5"/>
  <c r="AB39" i="5"/>
  <c r="AA39" i="5"/>
  <c r="Z39" i="5"/>
  <c r="Y39" i="5"/>
  <c r="W39" i="5"/>
  <c r="AB38" i="5"/>
  <c r="AA38" i="5"/>
  <c r="Z38" i="5"/>
  <c r="Y38" i="5"/>
  <c r="W38" i="5"/>
  <c r="AB37" i="5"/>
  <c r="AA37" i="5"/>
  <c r="Z37" i="5"/>
  <c r="Y37" i="5"/>
  <c r="W37" i="5"/>
  <c r="AB36" i="5"/>
  <c r="AA36" i="5"/>
  <c r="Z36" i="5"/>
  <c r="Y36" i="5"/>
  <c r="W36" i="5"/>
  <c r="AB35" i="5"/>
  <c r="AA35" i="5"/>
  <c r="Z35" i="5"/>
  <c r="Y35" i="5"/>
  <c r="W35" i="5"/>
  <c r="AB34" i="5"/>
  <c r="AA34" i="5"/>
  <c r="Z34" i="5"/>
  <c r="Y34" i="5"/>
  <c r="W34" i="5"/>
  <c r="AB33" i="5"/>
  <c r="AA33" i="5"/>
  <c r="Z33" i="5"/>
  <c r="Y33" i="5"/>
  <c r="W33" i="5"/>
  <c r="AB32" i="5"/>
  <c r="AA32" i="5"/>
  <c r="Z32" i="5"/>
  <c r="Y32" i="5"/>
  <c r="W32" i="5"/>
  <c r="AB31" i="5"/>
  <c r="AA31" i="5"/>
  <c r="Z31" i="5"/>
  <c r="Y31" i="5"/>
  <c r="W31" i="5"/>
  <c r="AB30" i="5"/>
  <c r="AA30" i="5"/>
  <c r="Z30" i="5"/>
  <c r="Y30" i="5"/>
  <c r="W30" i="5"/>
  <c r="AB29" i="5"/>
  <c r="AA29" i="5"/>
  <c r="Z29" i="5"/>
  <c r="Y29" i="5"/>
  <c r="W29" i="5"/>
  <c r="AB28" i="5"/>
  <c r="AA28" i="5"/>
  <c r="Z28" i="5"/>
  <c r="Y28" i="5"/>
  <c r="W28" i="5"/>
  <c r="AB27" i="5"/>
  <c r="AA27" i="5"/>
  <c r="Z27" i="5"/>
  <c r="Y27" i="5"/>
  <c r="W27" i="5"/>
  <c r="AB26" i="5"/>
  <c r="AA26" i="5"/>
  <c r="Z26" i="5"/>
  <c r="Y26" i="5"/>
  <c r="W26" i="5"/>
  <c r="AB25" i="5"/>
  <c r="AA25" i="5"/>
  <c r="Z25" i="5"/>
  <c r="Y25" i="5"/>
  <c r="W25" i="5"/>
  <c r="AB24" i="5"/>
  <c r="AA24" i="5"/>
  <c r="Z24" i="5"/>
  <c r="Y24" i="5"/>
  <c r="W24" i="5"/>
  <c r="AB23" i="5"/>
  <c r="AA23" i="5"/>
  <c r="Z23" i="5"/>
  <c r="Y23" i="5"/>
  <c r="W23" i="5"/>
  <c r="AB22" i="5"/>
  <c r="AA22" i="5"/>
  <c r="Z22" i="5"/>
  <c r="Y22" i="5"/>
  <c r="W22" i="5"/>
  <c r="AB21" i="5"/>
  <c r="AA21" i="5"/>
  <c r="Z21" i="5"/>
  <c r="Y21" i="5"/>
  <c r="W21" i="5"/>
  <c r="AB20" i="5"/>
  <c r="AA20" i="5"/>
  <c r="Z20" i="5"/>
  <c r="Y20" i="5"/>
  <c r="W20" i="5"/>
  <c r="AB19" i="5"/>
  <c r="AA19" i="5"/>
  <c r="Z19" i="5"/>
  <c r="Y19" i="5"/>
  <c r="W19" i="5"/>
  <c r="AB18" i="5"/>
  <c r="AA18" i="5"/>
  <c r="Z18" i="5"/>
  <c r="Y18" i="5"/>
  <c r="W18" i="5"/>
  <c r="AB17" i="5"/>
  <c r="AA17" i="5"/>
  <c r="Z17" i="5"/>
  <c r="Y17" i="5"/>
  <c r="W17" i="5"/>
  <c r="AB16" i="5"/>
  <c r="AA16" i="5"/>
  <c r="Z16" i="5"/>
  <c r="Y16" i="5"/>
  <c r="W16" i="5"/>
  <c r="AB15" i="5"/>
  <c r="AA15" i="5"/>
  <c r="Z15" i="5"/>
  <c r="Y15" i="5"/>
  <c r="W15" i="5"/>
  <c r="AB14" i="5"/>
  <c r="AA14" i="5"/>
  <c r="Z14" i="5"/>
  <c r="Y14" i="5"/>
  <c r="W14" i="5"/>
  <c r="AB13" i="5"/>
  <c r="AA13" i="5"/>
  <c r="Z13" i="5"/>
  <c r="Y13" i="5"/>
  <c r="W13" i="5"/>
  <c r="AB12" i="5"/>
  <c r="AA12" i="5"/>
  <c r="Z12" i="5"/>
  <c r="Y12" i="5"/>
  <c r="W12" i="5"/>
  <c r="AB11" i="5"/>
  <c r="AA11" i="5"/>
  <c r="Z11" i="5"/>
  <c r="Y11" i="5"/>
  <c r="Y54" i="5" s="1"/>
  <c r="Y55" i="5" s="1"/>
  <c r="W11" i="5"/>
  <c r="AB10" i="5"/>
  <c r="AB56" i="5" s="1"/>
  <c r="AA10" i="5"/>
  <c r="AA56" i="5" s="1"/>
  <c r="Z10" i="5"/>
  <c r="Z56" i="5" s="1"/>
  <c r="Y10" i="5"/>
  <c r="W10" i="5"/>
  <c r="AB9" i="5"/>
  <c r="AA9" i="5"/>
  <c r="Z9" i="5"/>
  <c r="Y9" i="5"/>
  <c r="W9" i="5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H63" i="11"/>
  <c r="H62" i="11"/>
  <c r="B62" i="11"/>
  <c r="V61" i="11"/>
  <c r="U61" i="11"/>
  <c r="T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AB49" i="11"/>
  <c r="AA49" i="11"/>
  <c r="Z49" i="11"/>
  <c r="Y49" i="11"/>
  <c r="W49" i="11"/>
  <c r="AB48" i="11"/>
  <c r="AA48" i="11"/>
  <c r="Z48" i="11"/>
  <c r="Y48" i="11"/>
  <c r="W48" i="11"/>
  <c r="AB47" i="11"/>
  <c r="AA47" i="11"/>
  <c r="Z47" i="11"/>
  <c r="Y47" i="11"/>
  <c r="W47" i="11"/>
  <c r="AB46" i="11"/>
  <c r="AA46" i="11"/>
  <c r="Z46" i="11"/>
  <c r="Y46" i="11"/>
  <c r="W46" i="11"/>
  <c r="AB45" i="11"/>
  <c r="AA45" i="11"/>
  <c r="Z45" i="11"/>
  <c r="Y45" i="11"/>
  <c r="W45" i="11"/>
  <c r="AB44" i="11"/>
  <c r="AA44" i="11"/>
  <c r="Z44" i="11"/>
  <c r="Y44" i="11"/>
  <c r="W44" i="11"/>
  <c r="AB43" i="11"/>
  <c r="AA43" i="11"/>
  <c r="Z43" i="11"/>
  <c r="Y43" i="11"/>
  <c r="W43" i="11"/>
  <c r="AB42" i="11"/>
  <c r="AA42" i="11"/>
  <c r="Z42" i="11"/>
  <c r="Y42" i="11"/>
  <c r="W42" i="11"/>
  <c r="AB41" i="11"/>
  <c r="AA41" i="11"/>
  <c r="Z41" i="11"/>
  <c r="Y41" i="11"/>
  <c r="W41" i="11"/>
  <c r="AB40" i="11"/>
  <c r="AA40" i="11"/>
  <c r="Z40" i="11"/>
  <c r="Y40" i="11"/>
  <c r="W40" i="11"/>
  <c r="AB39" i="11"/>
  <c r="AA39" i="11"/>
  <c r="Z39" i="11"/>
  <c r="Y39" i="11"/>
  <c r="W39" i="11"/>
  <c r="AB38" i="11"/>
  <c r="AA38" i="11"/>
  <c r="Z38" i="11"/>
  <c r="Y38" i="11"/>
  <c r="W38" i="11"/>
  <c r="AB37" i="11"/>
  <c r="AA37" i="11"/>
  <c r="Z37" i="11"/>
  <c r="Y37" i="11"/>
  <c r="W37" i="11"/>
  <c r="AB36" i="11"/>
  <c r="AA36" i="11"/>
  <c r="Z36" i="11"/>
  <c r="Y36" i="11"/>
  <c r="W36" i="11"/>
  <c r="AB35" i="11"/>
  <c r="AA35" i="11"/>
  <c r="Z35" i="11"/>
  <c r="Y35" i="11"/>
  <c r="W35" i="11"/>
  <c r="AB34" i="11"/>
  <c r="AA34" i="11"/>
  <c r="Z34" i="11"/>
  <c r="Y34" i="11"/>
  <c r="W34" i="11"/>
  <c r="AB33" i="11"/>
  <c r="AA33" i="11"/>
  <c r="Z33" i="11"/>
  <c r="Y33" i="11"/>
  <c r="W33" i="11"/>
  <c r="AB32" i="11"/>
  <c r="AA32" i="11"/>
  <c r="Z32" i="11"/>
  <c r="Y32" i="11"/>
  <c r="W32" i="11"/>
  <c r="AB31" i="11"/>
  <c r="AA31" i="11"/>
  <c r="Z31" i="11"/>
  <c r="Y31" i="11"/>
  <c r="W31" i="11"/>
  <c r="AB30" i="11"/>
  <c r="AA30" i="11"/>
  <c r="Z30" i="11"/>
  <c r="Y30" i="11"/>
  <c r="W30" i="11"/>
  <c r="AB29" i="11"/>
  <c r="AA29" i="11"/>
  <c r="Z29" i="11"/>
  <c r="Y29" i="11"/>
  <c r="W29" i="11"/>
  <c r="AB28" i="11"/>
  <c r="AA28" i="11"/>
  <c r="Z28" i="11"/>
  <c r="Y28" i="11"/>
  <c r="W28" i="11"/>
  <c r="AB27" i="11"/>
  <c r="AA27" i="11"/>
  <c r="Z27" i="11"/>
  <c r="Y27" i="11"/>
  <c r="W27" i="11"/>
  <c r="AB26" i="11"/>
  <c r="AA26" i="11"/>
  <c r="Z26" i="11"/>
  <c r="Y26" i="11"/>
  <c r="W26" i="11"/>
  <c r="AB25" i="11"/>
  <c r="AA25" i="11"/>
  <c r="Z25" i="11"/>
  <c r="Y25" i="11"/>
  <c r="W25" i="11"/>
  <c r="AB24" i="11"/>
  <c r="AA24" i="11"/>
  <c r="Z24" i="11"/>
  <c r="Y24" i="11"/>
  <c r="W24" i="11"/>
  <c r="AB23" i="11"/>
  <c r="AA23" i="11"/>
  <c r="Z23" i="11"/>
  <c r="Y23" i="11"/>
  <c r="W23" i="11"/>
  <c r="AB22" i="11"/>
  <c r="AA22" i="11"/>
  <c r="Z22" i="11"/>
  <c r="Y22" i="11"/>
  <c r="W22" i="11"/>
  <c r="AB21" i="11"/>
  <c r="AA21" i="11"/>
  <c r="Z21" i="11"/>
  <c r="Y21" i="11"/>
  <c r="W21" i="11"/>
  <c r="AB20" i="11"/>
  <c r="AA20" i="11"/>
  <c r="Z20" i="11"/>
  <c r="Y20" i="11"/>
  <c r="W20" i="11"/>
  <c r="AB19" i="11"/>
  <c r="AA19" i="11"/>
  <c r="Z19" i="11"/>
  <c r="Y19" i="11"/>
  <c r="W19" i="11"/>
  <c r="AB18" i="11"/>
  <c r="AA18" i="11"/>
  <c r="Z18" i="11"/>
  <c r="Y18" i="11"/>
  <c r="W18" i="11"/>
  <c r="AB17" i="11"/>
  <c r="AA17" i="11"/>
  <c r="Z17" i="11"/>
  <c r="Y17" i="11"/>
  <c r="W17" i="11"/>
  <c r="AB16" i="11"/>
  <c r="AA16" i="11"/>
  <c r="Z16" i="11"/>
  <c r="Y16" i="11"/>
  <c r="W16" i="11"/>
  <c r="AB15" i="11"/>
  <c r="AA15" i="11"/>
  <c r="Z15" i="11"/>
  <c r="Y15" i="11"/>
  <c r="W15" i="11"/>
  <c r="AB14" i="11"/>
  <c r="AA14" i="11"/>
  <c r="Z14" i="11"/>
  <c r="Y14" i="11"/>
  <c r="W14" i="11"/>
  <c r="AB13" i="11"/>
  <c r="AA13" i="11"/>
  <c r="Z13" i="11"/>
  <c r="Y13" i="11"/>
  <c r="W13" i="11"/>
  <c r="AB12" i="11"/>
  <c r="AA12" i="11"/>
  <c r="Z12" i="11"/>
  <c r="Y12" i="11"/>
  <c r="W12" i="11"/>
  <c r="AB11" i="11"/>
  <c r="AA11" i="11"/>
  <c r="Z11" i="11"/>
  <c r="Y11" i="11"/>
  <c r="Y56" i="11" s="1"/>
  <c r="W11" i="11"/>
  <c r="AB10" i="11"/>
  <c r="AB56" i="11" s="1"/>
  <c r="AA10" i="11"/>
  <c r="AA56" i="11" s="1"/>
  <c r="Z10" i="11"/>
  <c r="Z56" i="11" s="1"/>
  <c r="Y10" i="11"/>
  <c r="W10" i="11"/>
  <c r="AB9" i="11"/>
  <c r="AA9" i="11"/>
  <c r="Z9" i="11"/>
  <c r="Y9" i="11"/>
  <c r="W9" i="11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H63" i="12"/>
  <c r="H62" i="12"/>
  <c r="B62" i="12"/>
  <c r="V61" i="12"/>
  <c r="U61" i="12"/>
  <c r="T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B49" i="12"/>
  <c r="AA49" i="12"/>
  <c r="Z49" i="12"/>
  <c r="Y49" i="12"/>
  <c r="W49" i="12"/>
  <c r="AB48" i="12"/>
  <c r="AA48" i="12"/>
  <c r="Z48" i="12"/>
  <c r="Y48" i="12"/>
  <c r="W48" i="12"/>
  <c r="AB47" i="12"/>
  <c r="AA47" i="12"/>
  <c r="Z47" i="12"/>
  <c r="Y47" i="12"/>
  <c r="W47" i="12"/>
  <c r="AB46" i="12"/>
  <c r="AA46" i="12"/>
  <c r="Z46" i="12"/>
  <c r="Y46" i="12"/>
  <c r="W46" i="12"/>
  <c r="AB45" i="12"/>
  <c r="AA45" i="12"/>
  <c r="Z45" i="12"/>
  <c r="Y45" i="12"/>
  <c r="W45" i="12"/>
  <c r="AB44" i="12"/>
  <c r="AA44" i="12"/>
  <c r="Z44" i="12"/>
  <c r="Y44" i="12"/>
  <c r="W44" i="12"/>
  <c r="AB43" i="12"/>
  <c r="AA43" i="12"/>
  <c r="Z43" i="12"/>
  <c r="Y43" i="12"/>
  <c r="W43" i="12"/>
  <c r="AB42" i="12"/>
  <c r="AA42" i="12"/>
  <c r="Z42" i="12"/>
  <c r="Y42" i="12"/>
  <c r="W42" i="12"/>
  <c r="AB41" i="12"/>
  <c r="AA41" i="12"/>
  <c r="Z41" i="12"/>
  <c r="Y41" i="12"/>
  <c r="W41" i="12"/>
  <c r="AB40" i="12"/>
  <c r="AA40" i="12"/>
  <c r="Z40" i="12"/>
  <c r="Y40" i="12"/>
  <c r="W40" i="12"/>
  <c r="AB39" i="12"/>
  <c r="AA39" i="12"/>
  <c r="Z39" i="12"/>
  <c r="Y39" i="12"/>
  <c r="W39" i="12"/>
  <c r="AB38" i="12"/>
  <c r="AA38" i="12"/>
  <c r="Z38" i="12"/>
  <c r="Y38" i="12"/>
  <c r="W38" i="12"/>
  <c r="AB37" i="12"/>
  <c r="AA37" i="12"/>
  <c r="Z37" i="12"/>
  <c r="Y37" i="12"/>
  <c r="W37" i="12"/>
  <c r="AB36" i="12"/>
  <c r="AA36" i="12"/>
  <c r="Z36" i="12"/>
  <c r="Y36" i="12"/>
  <c r="W36" i="12"/>
  <c r="AB35" i="12"/>
  <c r="AA35" i="12"/>
  <c r="Z35" i="12"/>
  <c r="Y35" i="12"/>
  <c r="W35" i="12"/>
  <c r="AB34" i="12"/>
  <c r="AA34" i="12"/>
  <c r="Z34" i="12"/>
  <c r="Y34" i="12"/>
  <c r="W34" i="12"/>
  <c r="AB33" i="12"/>
  <c r="AA33" i="12"/>
  <c r="Z33" i="12"/>
  <c r="Y33" i="12"/>
  <c r="W33" i="12"/>
  <c r="AB32" i="12"/>
  <c r="AA32" i="12"/>
  <c r="Z32" i="12"/>
  <c r="Y32" i="12"/>
  <c r="W32" i="12"/>
  <c r="AB31" i="12"/>
  <c r="AA31" i="12"/>
  <c r="Z31" i="12"/>
  <c r="Y31" i="12"/>
  <c r="W31" i="12"/>
  <c r="AB30" i="12"/>
  <c r="AA30" i="12"/>
  <c r="Z30" i="12"/>
  <c r="Y30" i="12"/>
  <c r="W30" i="12"/>
  <c r="AB29" i="12"/>
  <c r="AA29" i="12"/>
  <c r="Z29" i="12"/>
  <c r="Y29" i="12"/>
  <c r="W29" i="12"/>
  <c r="AB28" i="12"/>
  <c r="AA28" i="12"/>
  <c r="Z28" i="12"/>
  <c r="Y28" i="12"/>
  <c r="W28" i="12"/>
  <c r="AB27" i="12"/>
  <c r="AA27" i="12"/>
  <c r="Z27" i="12"/>
  <c r="Y27" i="12"/>
  <c r="W27" i="12"/>
  <c r="AB26" i="12"/>
  <c r="AA26" i="12"/>
  <c r="Z26" i="12"/>
  <c r="Y26" i="12"/>
  <c r="W26" i="12"/>
  <c r="AB25" i="12"/>
  <c r="AA25" i="12"/>
  <c r="Z25" i="12"/>
  <c r="Y25" i="12"/>
  <c r="W25" i="12"/>
  <c r="AB24" i="12"/>
  <c r="AA24" i="12"/>
  <c r="Z24" i="12"/>
  <c r="Y24" i="12"/>
  <c r="W24" i="12"/>
  <c r="AB23" i="12"/>
  <c r="AA23" i="12"/>
  <c r="Z23" i="12"/>
  <c r="Y23" i="12"/>
  <c r="W23" i="12"/>
  <c r="AB22" i="12"/>
  <c r="AA22" i="12"/>
  <c r="Z22" i="12"/>
  <c r="Y22" i="12"/>
  <c r="W22" i="12"/>
  <c r="AB21" i="12"/>
  <c r="AA21" i="12"/>
  <c r="Z21" i="12"/>
  <c r="Y21" i="12"/>
  <c r="W21" i="12"/>
  <c r="AB20" i="12"/>
  <c r="AA20" i="12"/>
  <c r="Z20" i="12"/>
  <c r="Y20" i="12"/>
  <c r="W20" i="12"/>
  <c r="AB19" i="12"/>
  <c r="AA19" i="12"/>
  <c r="Z19" i="12"/>
  <c r="Y19" i="12"/>
  <c r="W19" i="12"/>
  <c r="AB18" i="12"/>
  <c r="AA18" i="12"/>
  <c r="Z18" i="12"/>
  <c r="Y18" i="12"/>
  <c r="W18" i="12"/>
  <c r="AB17" i="12"/>
  <c r="AA17" i="12"/>
  <c r="Z17" i="12"/>
  <c r="Y17" i="12"/>
  <c r="W17" i="12"/>
  <c r="AB16" i="12"/>
  <c r="AA16" i="12"/>
  <c r="Z16" i="12"/>
  <c r="Y16" i="12"/>
  <c r="W16" i="12"/>
  <c r="AB15" i="12"/>
  <c r="AA15" i="12"/>
  <c r="Z15" i="12"/>
  <c r="Y15" i="12"/>
  <c r="W15" i="12"/>
  <c r="AB14" i="12"/>
  <c r="AA14" i="12"/>
  <c r="Z14" i="12"/>
  <c r="Y14" i="12"/>
  <c r="W14" i="12"/>
  <c r="AB13" i="12"/>
  <c r="AA13" i="12"/>
  <c r="Z13" i="12"/>
  <c r="Y13" i="12"/>
  <c r="W13" i="12"/>
  <c r="AB12" i="12"/>
  <c r="AA12" i="12"/>
  <c r="Z12" i="12"/>
  <c r="Y12" i="12"/>
  <c r="W12" i="12"/>
  <c r="AB11" i="12"/>
  <c r="AA11" i="12"/>
  <c r="Z11" i="12"/>
  <c r="Y11" i="12"/>
  <c r="Y56" i="12" s="1"/>
  <c r="W11" i="12"/>
  <c r="AB10" i="12"/>
  <c r="AB56" i="12" s="1"/>
  <c r="AA10" i="12"/>
  <c r="AA56" i="12" s="1"/>
  <c r="Z10" i="12"/>
  <c r="Z56" i="12" s="1"/>
  <c r="Y10" i="12"/>
  <c r="W10" i="12"/>
  <c r="AB9" i="12"/>
  <c r="AA9" i="12"/>
  <c r="Z9" i="12"/>
  <c r="Y9" i="12"/>
  <c r="W9" i="12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H63" i="4"/>
  <c r="H62" i="4"/>
  <c r="B62" i="4"/>
  <c r="V61" i="4"/>
  <c r="U61" i="4"/>
  <c r="T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B49" i="4"/>
  <c r="AA49" i="4"/>
  <c r="Z49" i="4"/>
  <c r="Y49" i="4"/>
  <c r="W49" i="4"/>
  <c r="AB48" i="4"/>
  <c r="AA48" i="4"/>
  <c r="Z48" i="4"/>
  <c r="Y48" i="4"/>
  <c r="W48" i="4"/>
  <c r="AB47" i="4"/>
  <c r="AA47" i="4"/>
  <c r="Z47" i="4"/>
  <c r="Y47" i="4"/>
  <c r="W47" i="4"/>
  <c r="AB46" i="4"/>
  <c r="AA46" i="4"/>
  <c r="Z46" i="4"/>
  <c r="Y46" i="4"/>
  <c r="W46" i="4"/>
  <c r="AB45" i="4"/>
  <c r="AA45" i="4"/>
  <c r="Z45" i="4"/>
  <c r="Y45" i="4"/>
  <c r="W45" i="4"/>
  <c r="AB44" i="4"/>
  <c r="AA44" i="4"/>
  <c r="Z44" i="4"/>
  <c r="Y44" i="4"/>
  <c r="W44" i="4"/>
  <c r="AB43" i="4"/>
  <c r="AA43" i="4"/>
  <c r="Z43" i="4"/>
  <c r="Y43" i="4"/>
  <c r="W43" i="4"/>
  <c r="AB42" i="4"/>
  <c r="AA42" i="4"/>
  <c r="Z42" i="4"/>
  <c r="Y42" i="4"/>
  <c r="W42" i="4"/>
  <c r="AB41" i="4"/>
  <c r="AA41" i="4"/>
  <c r="Z41" i="4"/>
  <c r="Y41" i="4"/>
  <c r="W41" i="4"/>
  <c r="AB40" i="4"/>
  <c r="AA40" i="4"/>
  <c r="Z40" i="4"/>
  <c r="Y40" i="4"/>
  <c r="W40" i="4"/>
  <c r="AB39" i="4"/>
  <c r="AA39" i="4"/>
  <c r="Z39" i="4"/>
  <c r="Y39" i="4"/>
  <c r="W39" i="4"/>
  <c r="AB38" i="4"/>
  <c r="AA38" i="4"/>
  <c r="Z38" i="4"/>
  <c r="Y38" i="4"/>
  <c r="W38" i="4"/>
  <c r="AB37" i="4"/>
  <c r="AA37" i="4"/>
  <c r="Z37" i="4"/>
  <c r="Y37" i="4"/>
  <c r="W37" i="4"/>
  <c r="AB36" i="4"/>
  <c r="AA36" i="4"/>
  <c r="Z36" i="4"/>
  <c r="Y36" i="4"/>
  <c r="W36" i="4"/>
  <c r="AB35" i="4"/>
  <c r="AA35" i="4"/>
  <c r="Z35" i="4"/>
  <c r="Y35" i="4"/>
  <c r="W35" i="4"/>
  <c r="AB34" i="4"/>
  <c r="AA34" i="4"/>
  <c r="Z34" i="4"/>
  <c r="Y34" i="4"/>
  <c r="W34" i="4"/>
  <c r="AB33" i="4"/>
  <c r="AA33" i="4"/>
  <c r="Z33" i="4"/>
  <c r="Y33" i="4"/>
  <c r="W33" i="4"/>
  <c r="AB32" i="4"/>
  <c r="AA32" i="4"/>
  <c r="Z32" i="4"/>
  <c r="Y32" i="4"/>
  <c r="W32" i="4"/>
  <c r="AB31" i="4"/>
  <c r="AA31" i="4"/>
  <c r="Z31" i="4"/>
  <c r="Y31" i="4"/>
  <c r="W31" i="4"/>
  <c r="AB30" i="4"/>
  <c r="AA30" i="4"/>
  <c r="Z30" i="4"/>
  <c r="Y30" i="4"/>
  <c r="W30" i="4"/>
  <c r="AB29" i="4"/>
  <c r="AA29" i="4"/>
  <c r="Z29" i="4"/>
  <c r="Y29" i="4"/>
  <c r="W29" i="4"/>
  <c r="AB28" i="4"/>
  <c r="AA28" i="4"/>
  <c r="Z28" i="4"/>
  <c r="Y28" i="4"/>
  <c r="W28" i="4"/>
  <c r="AB27" i="4"/>
  <c r="AA27" i="4"/>
  <c r="Z27" i="4"/>
  <c r="Y27" i="4"/>
  <c r="W27" i="4"/>
  <c r="AB26" i="4"/>
  <c r="AA26" i="4"/>
  <c r="Z26" i="4"/>
  <c r="Y26" i="4"/>
  <c r="W26" i="4"/>
  <c r="AB25" i="4"/>
  <c r="AA25" i="4"/>
  <c r="Z25" i="4"/>
  <c r="Y25" i="4"/>
  <c r="W25" i="4"/>
  <c r="AB24" i="4"/>
  <c r="AA24" i="4"/>
  <c r="Z24" i="4"/>
  <c r="Y24" i="4"/>
  <c r="W24" i="4"/>
  <c r="AB23" i="4"/>
  <c r="AA23" i="4"/>
  <c r="Z23" i="4"/>
  <c r="Y23" i="4"/>
  <c r="W23" i="4"/>
  <c r="AB22" i="4"/>
  <c r="AA22" i="4"/>
  <c r="Z22" i="4"/>
  <c r="Y22" i="4"/>
  <c r="W22" i="4"/>
  <c r="AB21" i="4"/>
  <c r="AA21" i="4"/>
  <c r="Z21" i="4"/>
  <c r="Y21" i="4"/>
  <c r="W21" i="4"/>
  <c r="AB20" i="4"/>
  <c r="AA20" i="4"/>
  <c r="Z20" i="4"/>
  <c r="Y20" i="4"/>
  <c r="W20" i="4"/>
  <c r="AB19" i="4"/>
  <c r="AA19" i="4"/>
  <c r="Z19" i="4"/>
  <c r="Y19" i="4"/>
  <c r="W19" i="4"/>
  <c r="AB18" i="4"/>
  <c r="AA18" i="4"/>
  <c r="Z18" i="4"/>
  <c r="Y18" i="4"/>
  <c r="W18" i="4"/>
  <c r="AB17" i="4"/>
  <c r="AA17" i="4"/>
  <c r="Z17" i="4"/>
  <c r="Y17" i="4"/>
  <c r="W17" i="4"/>
  <c r="AB16" i="4"/>
  <c r="AA16" i="4"/>
  <c r="Z16" i="4"/>
  <c r="Y16" i="4"/>
  <c r="W16" i="4"/>
  <c r="AB15" i="4"/>
  <c r="AA15" i="4"/>
  <c r="Z15" i="4"/>
  <c r="Y15" i="4"/>
  <c r="W15" i="4"/>
  <c r="AB14" i="4"/>
  <c r="AA14" i="4"/>
  <c r="Z14" i="4"/>
  <c r="Y14" i="4"/>
  <c r="W14" i="4"/>
  <c r="AB13" i="4"/>
  <c r="AA13" i="4"/>
  <c r="Z13" i="4"/>
  <c r="Y13" i="4"/>
  <c r="W13" i="4"/>
  <c r="AB12" i="4"/>
  <c r="AA12" i="4"/>
  <c r="Z12" i="4"/>
  <c r="Y12" i="4"/>
  <c r="W12" i="4"/>
  <c r="AB11" i="4"/>
  <c r="AA11" i="4"/>
  <c r="Z11" i="4"/>
  <c r="Y11" i="4"/>
  <c r="Y54" i="4" s="1"/>
  <c r="Y55" i="4" s="1"/>
  <c r="W11" i="4"/>
  <c r="AB10" i="4"/>
  <c r="AB56" i="4" s="1"/>
  <c r="AA10" i="4"/>
  <c r="AA56" i="4" s="1"/>
  <c r="Z10" i="4"/>
  <c r="Z56" i="4" s="1"/>
  <c r="Y10" i="4"/>
  <c r="W10" i="4"/>
  <c r="AB9" i="4"/>
  <c r="AA9" i="4"/>
  <c r="Z9" i="4"/>
  <c r="Y9" i="4"/>
  <c r="W9" i="4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H63" i="3"/>
  <c r="H62" i="3"/>
  <c r="B62" i="3"/>
  <c r="V61" i="3"/>
  <c r="U61" i="3"/>
  <c r="T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B49" i="3"/>
  <c r="AA49" i="3"/>
  <c r="Z49" i="3"/>
  <c r="Y49" i="3"/>
  <c r="W49" i="3"/>
  <c r="AB48" i="3"/>
  <c r="AA48" i="3"/>
  <c r="Z48" i="3"/>
  <c r="Y48" i="3"/>
  <c r="W48" i="3"/>
  <c r="AB47" i="3"/>
  <c r="AA47" i="3"/>
  <c r="Z47" i="3"/>
  <c r="Y47" i="3"/>
  <c r="W47" i="3"/>
  <c r="AB46" i="3"/>
  <c r="AA46" i="3"/>
  <c r="Z46" i="3"/>
  <c r="Y46" i="3"/>
  <c r="W46" i="3"/>
  <c r="AB45" i="3"/>
  <c r="AA45" i="3"/>
  <c r="Z45" i="3"/>
  <c r="Y45" i="3"/>
  <c r="W45" i="3"/>
  <c r="AB44" i="3"/>
  <c r="AA44" i="3"/>
  <c r="Z44" i="3"/>
  <c r="Y44" i="3"/>
  <c r="W44" i="3"/>
  <c r="AB43" i="3"/>
  <c r="AA43" i="3"/>
  <c r="Z43" i="3"/>
  <c r="Y43" i="3"/>
  <c r="W43" i="3"/>
  <c r="AB42" i="3"/>
  <c r="AA42" i="3"/>
  <c r="Z42" i="3"/>
  <c r="Y42" i="3"/>
  <c r="W42" i="3"/>
  <c r="AB41" i="3"/>
  <c r="AA41" i="3"/>
  <c r="Z41" i="3"/>
  <c r="Y41" i="3"/>
  <c r="W41" i="3"/>
  <c r="AB40" i="3"/>
  <c r="AA40" i="3"/>
  <c r="Z40" i="3"/>
  <c r="Y40" i="3"/>
  <c r="W40" i="3"/>
  <c r="AB39" i="3"/>
  <c r="AA39" i="3"/>
  <c r="Z39" i="3"/>
  <c r="Y39" i="3"/>
  <c r="W39" i="3"/>
  <c r="AB38" i="3"/>
  <c r="AA38" i="3"/>
  <c r="Z38" i="3"/>
  <c r="Y38" i="3"/>
  <c r="W38" i="3"/>
  <c r="AB37" i="3"/>
  <c r="AA37" i="3"/>
  <c r="Z37" i="3"/>
  <c r="Y37" i="3"/>
  <c r="W37" i="3"/>
  <c r="AB36" i="3"/>
  <c r="AA36" i="3"/>
  <c r="Z36" i="3"/>
  <c r="Y36" i="3"/>
  <c r="W36" i="3"/>
  <c r="AB35" i="3"/>
  <c r="AA35" i="3"/>
  <c r="Z35" i="3"/>
  <c r="Y35" i="3"/>
  <c r="W35" i="3"/>
  <c r="AB34" i="3"/>
  <c r="AA34" i="3"/>
  <c r="Z34" i="3"/>
  <c r="Y34" i="3"/>
  <c r="W34" i="3"/>
  <c r="AB33" i="3"/>
  <c r="AA33" i="3"/>
  <c r="Z33" i="3"/>
  <c r="Y33" i="3"/>
  <c r="W33" i="3"/>
  <c r="AB32" i="3"/>
  <c r="AA32" i="3"/>
  <c r="Z32" i="3"/>
  <c r="Y32" i="3"/>
  <c r="W32" i="3"/>
  <c r="AB31" i="3"/>
  <c r="AA31" i="3"/>
  <c r="Z31" i="3"/>
  <c r="Y31" i="3"/>
  <c r="W31" i="3"/>
  <c r="AB30" i="3"/>
  <c r="AA30" i="3"/>
  <c r="Z30" i="3"/>
  <c r="Y30" i="3"/>
  <c r="W30" i="3"/>
  <c r="AB29" i="3"/>
  <c r="AA29" i="3"/>
  <c r="Z29" i="3"/>
  <c r="Y29" i="3"/>
  <c r="W29" i="3"/>
  <c r="AB28" i="3"/>
  <c r="AA28" i="3"/>
  <c r="Z28" i="3"/>
  <c r="Y28" i="3"/>
  <c r="W28" i="3"/>
  <c r="AB27" i="3"/>
  <c r="AA27" i="3"/>
  <c r="Z27" i="3"/>
  <c r="Y27" i="3"/>
  <c r="W27" i="3"/>
  <c r="AB26" i="3"/>
  <c r="AA26" i="3"/>
  <c r="Z26" i="3"/>
  <c r="Y26" i="3"/>
  <c r="W26" i="3"/>
  <c r="AB25" i="3"/>
  <c r="AA25" i="3"/>
  <c r="Z25" i="3"/>
  <c r="Y25" i="3"/>
  <c r="W25" i="3"/>
  <c r="AB24" i="3"/>
  <c r="AA24" i="3"/>
  <c r="Z24" i="3"/>
  <c r="Y24" i="3"/>
  <c r="W24" i="3"/>
  <c r="AB23" i="3"/>
  <c r="AA23" i="3"/>
  <c r="Z23" i="3"/>
  <c r="Y23" i="3"/>
  <c r="W23" i="3"/>
  <c r="AB22" i="3"/>
  <c r="AA22" i="3"/>
  <c r="Z22" i="3"/>
  <c r="Y22" i="3"/>
  <c r="W22" i="3"/>
  <c r="AB21" i="3"/>
  <c r="AA21" i="3"/>
  <c r="Z21" i="3"/>
  <c r="Y21" i="3"/>
  <c r="W21" i="3"/>
  <c r="AB20" i="3"/>
  <c r="AA20" i="3"/>
  <c r="Z20" i="3"/>
  <c r="Y20" i="3"/>
  <c r="W20" i="3"/>
  <c r="AB19" i="3"/>
  <c r="AA19" i="3"/>
  <c r="Z19" i="3"/>
  <c r="Y19" i="3"/>
  <c r="W19" i="3"/>
  <c r="AB18" i="3"/>
  <c r="AA18" i="3"/>
  <c r="Z18" i="3"/>
  <c r="Y18" i="3"/>
  <c r="W18" i="3"/>
  <c r="AB17" i="3"/>
  <c r="AA17" i="3"/>
  <c r="Z17" i="3"/>
  <c r="Y17" i="3"/>
  <c r="W17" i="3"/>
  <c r="AB16" i="3"/>
  <c r="AA16" i="3"/>
  <c r="Z16" i="3"/>
  <c r="Y16" i="3"/>
  <c r="W16" i="3"/>
  <c r="AB15" i="3"/>
  <c r="AA15" i="3"/>
  <c r="Z15" i="3"/>
  <c r="Y15" i="3"/>
  <c r="W15" i="3"/>
  <c r="AB14" i="3"/>
  <c r="AA14" i="3"/>
  <c r="Z14" i="3"/>
  <c r="Y14" i="3"/>
  <c r="W14" i="3"/>
  <c r="AB13" i="3"/>
  <c r="AA13" i="3"/>
  <c r="Z13" i="3"/>
  <c r="Y13" i="3"/>
  <c r="W13" i="3"/>
  <c r="AB12" i="3"/>
  <c r="AA12" i="3"/>
  <c r="Z12" i="3"/>
  <c r="Y12" i="3"/>
  <c r="W12" i="3"/>
  <c r="AB11" i="3"/>
  <c r="AA11" i="3"/>
  <c r="Z11" i="3"/>
  <c r="Y11" i="3"/>
  <c r="Y56" i="3" s="1"/>
  <c r="W11" i="3"/>
  <c r="AB10" i="3"/>
  <c r="AB56" i="3" s="1"/>
  <c r="AA10" i="3"/>
  <c r="AA56" i="3" s="1"/>
  <c r="Z10" i="3"/>
  <c r="Z56" i="3" s="1"/>
  <c r="Y10" i="3"/>
  <c r="W10" i="3"/>
  <c r="AB9" i="3"/>
  <c r="AA9" i="3"/>
  <c r="Z9" i="3"/>
  <c r="Y9" i="3"/>
  <c r="W9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H63" i="2"/>
  <c r="H62" i="2"/>
  <c r="B62" i="2"/>
  <c r="V61" i="2"/>
  <c r="U61" i="2"/>
  <c r="T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B49" i="2"/>
  <c r="AA49" i="2"/>
  <c r="Z49" i="2"/>
  <c r="Y49" i="2"/>
  <c r="W49" i="2"/>
  <c r="AB48" i="2"/>
  <c r="AA48" i="2"/>
  <c r="Z48" i="2"/>
  <c r="Y48" i="2"/>
  <c r="W48" i="2"/>
  <c r="AB47" i="2"/>
  <c r="AA47" i="2"/>
  <c r="Z47" i="2"/>
  <c r="Y47" i="2"/>
  <c r="W47" i="2"/>
  <c r="AB46" i="2"/>
  <c r="AA46" i="2"/>
  <c r="Z46" i="2"/>
  <c r="Y46" i="2"/>
  <c r="W46" i="2"/>
  <c r="AB45" i="2"/>
  <c r="AA45" i="2"/>
  <c r="Z45" i="2"/>
  <c r="Y45" i="2"/>
  <c r="W45" i="2"/>
  <c r="AB44" i="2"/>
  <c r="AA44" i="2"/>
  <c r="Z44" i="2"/>
  <c r="Y44" i="2"/>
  <c r="W44" i="2"/>
  <c r="AB43" i="2"/>
  <c r="AA43" i="2"/>
  <c r="Z43" i="2"/>
  <c r="Y43" i="2"/>
  <c r="W43" i="2"/>
  <c r="AB42" i="2"/>
  <c r="AA42" i="2"/>
  <c r="Z42" i="2"/>
  <c r="Y42" i="2"/>
  <c r="W42" i="2"/>
  <c r="AB41" i="2"/>
  <c r="AA41" i="2"/>
  <c r="Z41" i="2"/>
  <c r="Y41" i="2"/>
  <c r="W41" i="2"/>
  <c r="AB40" i="2"/>
  <c r="AA40" i="2"/>
  <c r="Z40" i="2"/>
  <c r="Y40" i="2"/>
  <c r="W40" i="2"/>
  <c r="AB39" i="2"/>
  <c r="AA39" i="2"/>
  <c r="Z39" i="2"/>
  <c r="Y39" i="2"/>
  <c r="W39" i="2"/>
  <c r="AB38" i="2"/>
  <c r="AA38" i="2"/>
  <c r="Z38" i="2"/>
  <c r="Y38" i="2"/>
  <c r="W38" i="2"/>
  <c r="AB37" i="2"/>
  <c r="AA37" i="2"/>
  <c r="Z37" i="2"/>
  <c r="Y37" i="2"/>
  <c r="W37" i="2"/>
  <c r="AB36" i="2"/>
  <c r="AA36" i="2"/>
  <c r="Z36" i="2"/>
  <c r="Y36" i="2"/>
  <c r="W36" i="2"/>
  <c r="AB35" i="2"/>
  <c r="AA35" i="2"/>
  <c r="Z35" i="2"/>
  <c r="Y35" i="2"/>
  <c r="W35" i="2"/>
  <c r="AB34" i="2"/>
  <c r="AA34" i="2"/>
  <c r="Z34" i="2"/>
  <c r="Y34" i="2"/>
  <c r="W34" i="2"/>
  <c r="AB33" i="2"/>
  <c r="AA33" i="2"/>
  <c r="Z33" i="2"/>
  <c r="Y33" i="2"/>
  <c r="W33" i="2"/>
  <c r="AB32" i="2"/>
  <c r="AA32" i="2"/>
  <c r="Z32" i="2"/>
  <c r="Y32" i="2"/>
  <c r="W32" i="2"/>
  <c r="AB31" i="2"/>
  <c r="AA31" i="2"/>
  <c r="Z31" i="2"/>
  <c r="Y31" i="2"/>
  <c r="W31" i="2"/>
  <c r="AB30" i="2"/>
  <c r="AA30" i="2"/>
  <c r="Z30" i="2"/>
  <c r="Y30" i="2"/>
  <c r="W30" i="2"/>
  <c r="AB29" i="2"/>
  <c r="AA29" i="2"/>
  <c r="Z29" i="2"/>
  <c r="Y29" i="2"/>
  <c r="W29" i="2"/>
  <c r="AB28" i="2"/>
  <c r="AA28" i="2"/>
  <c r="Z28" i="2"/>
  <c r="Y28" i="2"/>
  <c r="W28" i="2"/>
  <c r="AB27" i="2"/>
  <c r="AA27" i="2"/>
  <c r="Z27" i="2"/>
  <c r="Y27" i="2"/>
  <c r="W27" i="2"/>
  <c r="AB26" i="2"/>
  <c r="AA26" i="2"/>
  <c r="Z26" i="2"/>
  <c r="Y26" i="2"/>
  <c r="W26" i="2"/>
  <c r="AB25" i="2"/>
  <c r="AA25" i="2"/>
  <c r="Z25" i="2"/>
  <c r="Y25" i="2"/>
  <c r="W25" i="2"/>
  <c r="AB24" i="2"/>
  <c r="AA24" i="2"/>
  <c r="Z24" i="2"/>
  <c r="Y24" i="2"/>
  <c r="W24" i="2"/>
  <c r="AB23" i="2"/>
  <c r="AA23" i="2"/>
  <c r="Z23" i="2"/>
  <c r="Y23" i="2"/>
  <c r="W23" i="2"/>
  <c r="AB22" i="2"/>
  <c r="AA22" i="2"/>
  <c r="Z22" i="2"/>
  <c r="Y22" i="2"/>
  <c r="W22" i="2"/>
  <c r="AB21" i="2"/>
  <c r="AA21" i="2"/>
  <c r="Z21" i="2"/>
  <c r="Y21" i="2"/>
  <c r="W21" i="2"/>
  <c r="AB20" i="2"/>
  <c r="AA20" i="2"/>
  <c r="Z20" i="2"/>
  <c r="Y20" i="2"/>
  <c r="W20" i="2"/>
  <c r="AB19" i="2"/>
  <c r="AA19" i="2"/>
  <c r="Z19" i="2"/>
  <c r="Y19" i="2"/>
  <c r="W19" i="2"/>
  <c r="AB18" i="2"/>
  <c r="AA18" i="2"/>
  <c r="Z18" i="2"/>
  <c r="Y18" i="2"/>
  <c r="W18" i="2"/>
  <c r="AB17" i="2"/>
  <c r="AA17" i="2"/>
  <c r="Z17" i="2"/>
  <c r="Y17" i="2"/>
  <c r="W17" i="2"/>
  <c r="AB16" i="2"/>
  <c r="AA16" i="2"/>
  <c r="Z16" i="2"/>
  <c r="Y16" i="2"/>
  <c r="W16" i="2"/>
  <c r="AB15" i="2"/>
  <c r="AA15" i="2"/>
  <c r="Z15" i="2"/>
  <c r="Y15" i="2"/>
  <c r="W15" i="2"/>
  <c r="AB14" i="2"/>
  <c r="AA14" i="2"/>
  <c r="Z14" i="2"/>
  <c r="Y14" i="2"/>
  <c r="W14" i="2"/>
  <c r="AB13" i="2"/>
  <c r="AA13" i="2"/>
  <c r="Z13" i="2"/>
  <c r="Y13" i="2"/>
  <c r="W13" i="2"/>
  <c r="AB12" i="2"/>
  <c r="AA12" i="2"/>
  <c r="Z12" i="2"/>
  <c r="Y12" i="2"/>
  <c r="W12" i="2"/>
  <c r="AB11" i="2"/>
  <c r="AA11" i="2"/>
  <c r="Z11" i="2"/>
  <c r="Y11" i="2"/>
  <c r="W11" i="2"/>
  <c r="AB10" i="2"/>
  <c r="AB56" i="2" s="1"/>
  <c r="AA10" i="2"/>
  <c r="AA56" i="2" s="1"/>
  <c r="Z10" i="2"/>
  <c r="Z56" i="2" s="1"/>
  <c r="Y10" i="2"/>
  <c r="Y56" i="2" s="1"/>
  <c r="W10" i="2"/>
  <c r="AB9" i="2"/>
  <c r="AA9" i="2"/>
  <c r="Z9" i="2"/>
  <c r="Y9" i="2"/>
  <c r="W9" i="2"/>
  <c r="AB48" i="1"/>
  <c r="Y15" i="1"/>
  <c r="Z15" i="1"/>
  <c r="AA15" i="1"/>
  <c r="AB15" i="1"/>
  <c r="Y16" i="1"/>
  <c r="Z16" i="1"/>
  <c r="AA16" i="1"/>
  <c r="AB16" i="1"/>
  <c r="Y17" i="1"/>
  <c r="Z17" i="1"/>
  <c r="AA17" i="1"/>
  <c r="AB17" i="1"/>
  <c r="Y18" i="1"/>
  <c r="Z18" i="1"/>
  <c r="AA18" i="1"/>
  <c r="AB18" i="1"/>
  <c r="Y19" i="1"/>
  <c r="Z19" i="1"/>
  <c r="AA19" i="1"/>
  <c r="AB19" i="1"/>
  <c r="Y20" i="1"/>
  <c r="Z20" i="1"/>
  <c r="AA20" i="1"/>
  <c r="AB20" i="1"/>
  <c r="Y21" i="1"/>
  <c r="Z21" i="1"/>
  <c r="AA21" i="1"/>
  <c r="AB21" i="1"/>
  <c r="Y22" i="1"/>
  <c r="Z22" i="1"/>
  <c r="AA22" i="1"/>
  <c r="AB22" i="1"/>
  <c r="Y23" i="1"/>
  <c r="Z23" i="1"/>
  <c r="AA23" i="1"/>
  <c r="AB23" i="1"/>
  <c r="Y24" i="1"/>
  <c r="Z24" i="1"/>
  <c r="AA24" i="1"/>
  <c r="AB24" i="1"/>
  <c r="Y25" i="1"/>
  <c r="Z25" i="1"/>
  <c r="AA25" i="1"/>
  <c r="AB25" i="1"/>
  <c r="Y26" i="1"/>
  <c r="Z26" i="1"/>
  <c r="AA26" i="1"/>
  <c r="AB26" i="1"/>
  <c r="Y27" i="1"/>
  <c r="Z27" i="1"/>
  <c r="AA27" i="1"/>
  <c r="AB27" i="1"/>
  <c r="Y28" i="1"/>
  <c r="Z28" i="1"/>
  <c r="AA28" i="1"/>
  <c r="AB28" i="1"/>
  <c r="Y29" i="1"/>
  <c r="Z29" i="1"/>
  <c r="AA29" i="1"/>
  <c r="AB29" i="1"/>
  <c r="Y30" i="1"/>
  <c r="Z30" i="1"/>
  <c r="AA30" i="1"/>
  <c r="AB30" i="1"/>
  <c r="Y31" i="1"/>
  <c r="Z31" i="1"/>
  <c r="AA31" i="1"/>
  <c r="AB31" i="1"/>
  <c r="Y32" i="1"/>
  <c r="Z32" i="1"/>
  <c r="AA32" i="1"/>
  <c r="AB32" i="1"/>
  <c r="Y33" i="1"/>
  <c r="Z33" i="1"/>
  <c r="AA33" i="1"/>
  <c r="AB33" i="1"/>
  <c r="Y34" i="1"/>
  <c r="Z34" i="1"/>
  <c r="AA34" i="1"/>
  <c r="AB34" i="1"/>
  <c r="Y35" i="1"/>
  <c r="Z35" i="1"/>
  <c r="AA35" i="1"/>
  <c r="AB35" i="1"/>
  <c r="Y36" i="1"/>
  <c r="Z36" i="1"/>
  <c r="AA36" i="1"/>
  <c r="AB36" i="1"/>
  <c r="Y37" i="1"/>
  <c r="Z37" i="1"/>
  <c r="AA37" i="1"/>
  <c r="AB37" i="1"/>
  <c r="Y38" i="1"/>
  <c r="Z38" i="1"/>
  <c r="AA38" i="1"/>
  <c r="AB38" i="1"/>
  <c r="Y39" i="1"/>
  <c r="Z39" i="1"/>
  <c r="AA39" i="1"/>
  <c r="AB39" i="1"/>
  <c r="Y40" i="1"/>
  <c r="Z40" i="1"/>
  <c r="AA40" i="1"/>
  <c r="AB40" i="1"/>
  <c r="Y41" i="1"/>
  <c r="Z41" i="1"/>
  <c r="AA41" i="1"/>
  <c r="AB41" i="1"/>
  <c r="Y42" i="1"/>
  <c r="Z42" i="1"/>
  <c r="AA42" i="1"/>
  <c r="AB42" i="1"/>
  <c r="Y43" i="1"/>
  <c r="Z43" i="1"/>
  <c r="AA43" i="1"/>
  <c r="AB43" i="1"/>
  <c r="Y44" i="1"/>
  <c r="Z44" i="1"/>
  <c r="AA44" i="1"/>
  <c r="AB44" i="1"/>
  <c r="Y45" i="1"/>
  <c r="Z45" i="1"/>
  <c r="AA45" i="1"/>
  <c r="AB45" i="1"/>
  <c r="Y46" i="1"/>
  <c r="Z46" i="1"/>
  <c r="AA46" i="1"/>
  <c r="AB46" i="1"/>
  <c r="Y47" i="1"/>
  <c r="Z47" i="1"/>
  <c r="AA47" i="1"/>
  <c r="AB47" i="1"/>
  <c r="Y48" i="1"/>
  <c r="Z48" i="1"/>
  <c r="AA48" i="1"/>
  <c r="Y49" i="1"/>
  <c r="Z49" i="1"/>
  <c r="AA49" i="1"/>
  <c r="AB49" i="1"/>
  <c r="AB9" i="1"/>
  <c r="AA9" i="1"/>
  <c r="Z54" i="8" l="1"/>
  <c r="Z55" i="8" s="1"/>
  <c r="Y56" i="8"/>
  <c r="AA54" i="8"/>
  <c r="AA55" i="8" s="1"/>
  <c r="AB54" i="8"/>
  <c r="AB55" i="8" s="1"/>
  <c r="Z54" i="7"/>
  <c r="Z55" i="7" s="1"/>
  <c r="Y56" i="7"/>
  <c r="AA54" i="7"/>
  <c r="AA55" i="7" s="1"/>
  <c r="AB54" i="7"/>
  <c r="AB55" i="7" s="1"/>
  <c r="Y54" i="6"/>
  <c r="Y55" i="6" s="1"/>
  <c r="Z54" i="6"/>
  <c r="Z55" i="6" s="1"/>
  <c r="AA54" i="6"/>
  <c r="AA55" i="6" s="1"/>
  <c r="AB54" i="6"/>
  <c r="AB55" i="6" s="1"/>
  <c r="Y56" i="5"/>
  <c r="Z54" i="5"/>
  <c r="Z55" i="5" s="1"/>
  <c r="AA54" i="5"/>
  <c r="AA55" i="5" s="1"/>
  <c r="AB54" i="5"/>
  <c r="AB55" i="5" s="1"/>
  <c r="Z54" i="11"/>
  <c r="Z55" i="11" s="1"/>
  <c r="AA54" i="11"/>
  <c r="AA55" i="11" s="1"/>
  <c r="Y54" i="11"/>
  <c r="Y55" i="11" s="1"/>
  <c r="AB54" i="11"/>
  <c r="AB55" i="11" s="1"/>
  <c r="Y54" i="12"/>
  <c r="Y55" i="12" s="1"/>
  <c r="Z54" i="12"/>
  <c r="Z55" i="12" s="1"/>
  <c r="AA54" i="12"/>
  <c r="AA55" i="12" s="1"/>
  <c r="AB54" i="12"/>
  <c r="AB55" i="12" s="1"/>
  <c r="Y56" i="4"/>
  <c r="Z54" i="4"/>
  <c r="Z55" i="4" s="1"/>
  <c r="AA54" i="4"/>
  <c r="AA55" i="4" s="1"/>
  <c r="AB54" i="4"/>
  <c r="AB55" i="4" s="1"/>
  <c r="Z54" i="3"/>
  <c r="Z55" i="3" s="1"/>
  <c r="Y54" i="3"/>
  <c r="Y55" i="3" s="1"/>
  <c r="AA54" i="3"/>
  <c r="AA55" i="3" s="1"/>
  <c r="AB54" i="3"/>
  <c r="AB55" i="3" s="1"/>
  <c r="Y54" i="2"/>
  <c r="Y55" i="2" s="1"/>
  <c r="Z54" i="2"/>
  <c r="Z55" i="2" s="1"/>
  <c r="AA54" i="2"/>
  <c r="AA55" i="2" s="1"/>
  <c r="AB54" i="2"/>
  <c r="AB55" i="2" s="1"/>
  <c r="AJ9" i="10"/>
  <c r="AI9" i="10"/>
  <c r="BI9" i="10"/>
  <c r="W9" i="10" s="1"/>
  <c r="A4" i="2"/>
  <c r="A4" i="3"/>
  <c r="A4" i="4"/>
  <c r="A4" i="12"/>
  <c r="A4" i="11"/>
  <c r="A4" i="5"/>
  <c r="A4" i="6"/>
  <c r="A4" i="7"/>
  <c r="A4" i="8"/>
  <c r="A69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J43" i="14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J42" i="14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J41" i="14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J40" i="14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J39" i="14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J38" i="14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J37" i="14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J36" i="14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J35" i="14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J34" i="14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J33" i="14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J32" i="14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J31" i="14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J30" i="14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J29" i="14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J28" i="14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J27" i="14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J26" i="14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J25" i="14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J24" i="14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J23" i="14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J22" i="14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J21" i="14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J20" i="14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J19" i="14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J18" i="14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J17" i="14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J16" i="14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J15" i="14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J14" i="14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J13" i="14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J12" i="14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J11" i="14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J10" i="14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J9" i="14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J8" i="14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J7" i="14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J6" i="14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J5" i="14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J4" i="14"/>
  <c r="AY9" i="8"/>
  <c r="A69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I43" i="14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I42" i="14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I41" i="14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I40" i="14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I39" i="14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I38" i="14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AD43" i="7"/>
  <c r="I37" i="14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I36" i="14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I35" i="14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I34" i="14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I33" i="14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I32" i="14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I31" i="14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I30" i="14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I29" i="14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I28" i="14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I27" i="14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I26" i="14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I25" i="14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I24" i="14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I23" i="14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I22" i="14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I21" i="14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I20" i="14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I19" i="14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I18" i="14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I17" i="14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I16" i="14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I15" i="14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I14" i="14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I13" i="14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I12" i="14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I11" i="14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I10" i="14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I9" i="14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I8" i="14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I7" i="14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I6" i="14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I5" i="14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I4" i="14"/>
  <c r="AY9" i="7"/>
  <c r="A69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H43" i="14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H42" i="14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H41" i="14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H40" i="14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H39" i="14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H38" i="14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H37" i="14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H36" i="14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H35" i="14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H34" i="14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H33" i="14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H32" i="14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H31" i="14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H30" i="14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H29" i="14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H28" i="14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H27" i="14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H26" i="14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H25" i="14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H24" i="14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H23" i="14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H22" i="14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H21" i="14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H20" i="14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H19" i="14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H18" i="14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H17" i="14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H16" i="14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H15" i="14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H14" i="14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H13" i="14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H12" i="14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H11" i="14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H10" i="14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H9" i="14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H8" i="14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H7" i="14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H6" i="14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H5" i="14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H4" i="14"/>
  <c r="AY9" i="6"/>
  <c r="A69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G43" i="14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G42" i="14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G41" i="14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G40" i="14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G39" i="14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G38" i="14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G37" i="14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G36" i="14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G35" i="14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G34" i="14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G33" i="14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G32" i="14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G31" i="14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G30" i="14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G29" i="14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G28" i="14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G27" i="14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G26" i="14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G25" i="14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G24" i="14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G23" i="14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G22" i="14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G21" i="14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G20" i="14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G19" i="14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G18" i="14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G17" i="14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G16" i="14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G15" i="14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G14" i="14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G13" i="14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G12" i="14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G11" i="14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G10" i="14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G9" i="14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G8" i="14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G7" i="14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G6" i="14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G5" i="14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G4" i="14"/>
  <c r="AY9" i="5"/>
  <c r="A69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F43" i="14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AL48" i="11"/>
  <c r="AK48" i="11"/>
  <c r="AJ48" i="11"/>
  <c r="AI48" i="11"/>
  <c r="AH48" i="11"/>
  <c r="AG48" i="11"/>
  <c r="AF48" i="11"/>
  <c r="AE48" i="11"/>
  <c r="AD48" i="11"/>
  <c r="F42" i="14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F41" i="14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D46" i="11"/>
  <c r="F40" i="14"/>
  <c r="AY45" i="11"/>
  <c r="AX45" i="11"/>
  <c r="AW45" i="11"/>
  <c r="AV45" i="11"/>
  <c r="AU45" i="11"/>
  <c r="AT45" i="11"/>
  <c r="AS45" i="11"/>
  <c r="AR45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F39" i="14"/>
  <c r="AY44" i="11"/>
  <c r="AX44" i="11"/>
  <c r="AW44" i="11"/>
  <c r="AV44" i="11"/>
  <c r="AU44" i="11"/>
  <c r="AT44" i="11"/>
  <c r="AS44" i="11"/>
  <c r="AR44" i="11"/>
  <c r="AQ44" i="11"/>
  <c r="AP44" i="11"/>
  <c r="AO44" i="11"/>
  <c r="AN44" i="11"/>
  <c r="AM44" i="11"/>
  <c r="AL44" i="11"/>
  <c r="AK44" i="11"/>
  <c r="AJ44" i="11"/>
  <c r="AI44" i="11"/>
  <c r="AH44" i="11"/>
  <c r="AG44" i="11"/>
  <c r="AF44" i="11"/>
  <c r="AE44" i="11"/>
  <c r="AD44" i="11"/>
  <c r="F38" i="14"/>
  <c r="AY43" i="11"/>
  <c r="AX43" i="11"/>
  <c r="AW43" i="11"/>
  <c r="AV43" i="11"/>
  <c r="AU43" i="11"/>
  <c r="AT43" i="11"/>
  <c r="AS43" i="11"/>
  <c r="AR43" i="11"/>
  <c r="AQ43" i="11"/>
  <c r="AP43" i="11"/>
  <c r="AO43" i="11"/>
  <c r="AN43" i="11"/>
  <c r="AM43" i="11"/>
  <c r="AL43" i="11"/>
  <c r="AK43" i="11"/>
  <c r="AJ43" i="11"/>
  <c r="AI43" i="11"/>
  <c r="AH43" i="11"/>
  <c r="AG43" i="11"/>
  <c r="AF43" i="11"/>
  <c r="AE43" i="11"/>
  <c r="AD43" i="11"/>
  <c r="F37" i="14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F36" i="14"/>
  <c r="AY41" i="11"/>
  <c r="AX41" i="11"/>
  <c r="AW41" i="11"/>
  <c r="AV41" i="11"/>
  <c r="AU41" i="11"/>
  <c r="AT41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F35" i="14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F34" i="14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F33" i="14"/>
  <c r="AY38" i="11"/>
  <c r="AX38" i="11"/>
  <c r="AW38" i="11"/>
  <c r="AV38" i="11"/>
  <c r="AU38" i="11"/>
  <c r="AT38" i="11"/>
  <c r="AS38" i="11"/>
  <c r="AR38" i="11"/>
  <c r="AQ38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F32" i="14"/>
  <c r="AY37" i="11"/>
  <c r="AX37" i="11"/>
  <c r="AW37" i="11"/>
  <c r="AV37" i="11"/>
  <c r="AU37" i="11"/>
  <c r="AT37" i="11"/>
  <c r="AS37" i="11"/>
  <c r="AR37" i="11"/>
  <c r="AQ37" i="11"/>
  <c r="AP37" i="11"/>
  <c r="AO37" i="11"/>
  <c r="AN37" i="11"/>
  <c r="AM37" i="11"/>
  <c r="AL37" i="11"/>
  <c r="AK37" i="11"/>
  <c r="AJ37" i="11"/>
  <c r="AI37" i="11"/>
  <c r="AH37" i="11"/>
  <c r="AG37" i="11"/>
  <c r="AF37" i="11"/>
  <c r="AE37" i="11"/>
  <c r="AD37" i="11"/>
  <c r="F31" i="14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F30" i="14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F29" i="14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F28" i="14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F27" i="14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F26" i="14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F25" i="14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E30" i="11"/>
  <c r="AD30" i="11"/>
  <c r="F24" i="14"/>
  <c r="AY29" i="11"/>
  <c r="AX29" i="11"/>
  <c r="AW29" i="11"/>
  <c r="AV29" i="11"/>
  <c r="AU29" i="11"/>
  <c r="AT29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F23" i="14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D28" i="11"/>
  <c r="F22" i="14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E27" i="11"/>
  <c r="AD27" i="11"/>
  <c r="F21" i="14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F20" i="14"/>
  <c r="AY25" i="11"/>
  <c r="AX25" i="11"/>
  <c r="AW25" i="11"/>
  <c r="AV25" i="11"/>
  <c r="AU25" i="11"/>
  <c r="AT25" i="11"/>
  <c r="AS25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F19" i="14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F18" i="14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F17" i="14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F16" i="14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F15" i="14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F14" i="14"/>
  <c r="AY19" i="11"/>
  <c r="AX19" i="11"/>
  <c r="AW19" i="11"/>
  <c r="AV19" i="11"/>
  <c r="AU19" i="11"/>
  <c r="AT19" i="11"/>
  <c r="AS19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F13" i="14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F12" i="14"/>
  <c r="AY17" i="11"/>
  <c r="AX17" i="11"/>
  <c r="AW17" i="11"/>
  <c r="AV17" i="11"/>
  <c r="AU17" i="11"/>
  <c r="AT17" i="11"/>
  <c r="AS17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F11" i="14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F10" i="14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F9" i="14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F8" i="14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F7" i="14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F6" i="14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F5" i="14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F4" i="14"/>
  <c r="AY9" i="11"/>
  <c r="A69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Y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E43" i="14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E42" i="14"/>
  <c r="AY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E41" i="14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E40" i="14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E39" i="14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E38" i="14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E37" i="14"/>
  <c r="AY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E36" i="14"/>
  <c r="AY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E35" i="14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E34" i="14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E33" i="14"/>
  <c r="AY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E32" i="14"/>
  <c r="AY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E31" i="14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E30" i="14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E29" i="14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E28" i="14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E27" i="14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E26" i="14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E25" i="14"/>
  <c r="AY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E24" i="14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E23" i="14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E22" i="14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E21" i="14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E20" i="14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E19" i="14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E18" i="14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E17" i="14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E16" i="14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E15" i="14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E14" i="14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E13" i="14"/>
  <c r="AY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E12" i="14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E11" i="14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E10" i="14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E9" i="14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E8" i="14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E7" i="14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E6" i="14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E5" i="14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E4" i="14"/>
  <c r="AY9" i="12"/>
  <c r="A69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D43" i="1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D42" i="1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D41" i="1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D40" i="1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D39" i="1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D38" i="1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D37" i="1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D36" i="1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D35" i="1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D34" i="1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D33" i="1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D32" i="1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D31" i="1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D30" i="1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D29" i="1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D28" i="1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D27" i="1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D26" i="1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D25" i="1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D24" i="1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D23" i="1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D22" i="1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D21" i="1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D20" i="1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D19" i="1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D18" i="1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D17" i="1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D16" i="1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D15" i="1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D14" i="1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D13" i="1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D12" i="1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D11" i="1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D10" i="1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D9" i="1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D8" i="1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D7" i="1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D6" i="1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D5" i="1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D4" i="14"/>
  <c r="AY9" i="4"/>
  <c r="A69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C43" i="14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C42" i="14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C41" i="14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C40" i="14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C39" i="14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C38" i="14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C37" i="14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C36" i="14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C35" i="14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C34" i="14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C33" i="14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C32" i="14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C31" i="14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C30" i="14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C29" i="14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C28" i="14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C27" i="14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C26" i="14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C25" i="14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C24" i="14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C23" i="14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C22" i="14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C21" i="14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C20" i="14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C19" i="14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C18" i="14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C17" i="14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C16" i="14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C15" i="14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C14" i="14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C13" i="14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C12" i="14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C11" i="14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C10" i="14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C9" i="14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C8" i="14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C7" i="14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C6" i="14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C5" i="14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C4" i="14"/>
  <c r="AY9" i="3"/>
  <c r="A69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B43" i="14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B42" i="14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B41" i="14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B40" i="14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B39" i="14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B38" i="14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B37" i="14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B36" i="14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B35" i="14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B34" i="14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B33" i="14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B32" i="14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B31" i="14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B30" i="14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B29" i="14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B28" i="14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B27" i="14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B26" i="14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B25" i="14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B24" i="14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B23" i="14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B22" i="14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B21" i="14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B20" i="14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B19" i="14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B18" i="14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B17" i="14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B16" i="14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B15" i="14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B14" i="14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B13" i="14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B12" i="14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B11" i="14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B10" i="14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B9" i="14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B8" i="14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B7" i="14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B6" i="14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B5" i="14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B4" i="14"/>
  <c r="AY9" i="2"/>
  <c r="A4" i="10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Z9" i="1"/>
  <c r="W15" i="1"/>
  <c r="A9" i="14" s="1"/>
  <c r="W16" i="1"/>
  <c r="A10" i="14" s="1"/>
  <c r="W17" i="1"/>
  <c r="A11" i="14" s="1"/>
  <c r="W18" i="1"/>
  <c r="A12" i="14" s="1"/>
  <c r="W19" i="1"/>
  <c r="A13" i="14" s="1"/>
  <c r="W20" i="1"/>
  <c r="A14" i="14" s="1"/>
  <c r="W21" i="1"/>
  <c r="A15" i="14" s="1"/>
  <c r="W22" i="1"/>
  <c r="A16" i="14" s="1"/>
  <c r="W23" i="1"/>
  <c r="A17" i="14" s="1"/>
  <c r="W24" i="1"/>
  <c r="A18" i="14" s="1"/>
  <c r="W25" i="1"/>
  <c r="A19" i="14" s="1"/>
  <c r="W26" i="1"/>
  <c r="A20" i="14" s="1"/>
  <c r="W27" i="1"/>
  <c r="A21" i="14" s="1"/>
  <c r="W28" i="1"/>
  <c r="A22" i="14" s="1"/>
  <c r="W29" i="1"/>
  <c r="A23" i="14" s="1"/>
  <c r="W30" i="1"/>
  <c r="A24" i="14" s="1"/>
  <c r="W31" i="1"/>
  <c r="A25" i="14" s="1"/>
  <c r="W32" i="1"/>
  <c r="A26" i="14" s="1"/>
  <c r="W33" i="1"/>
  <c r="A27" i="14" s="1"/>
  <c r="W34" i="1"/>
  <c r="A28" i="14" s="1"/>
  <c r="W35" i="1"/>
  <c r="A29" i="14" s="1"/>
  <c r="W36" i="1"/>
  <c r="A30" i="14" s="1"/>
  <c r="W37" i="1"/>
  <c r="A31" i="14" s="1"/>
  <c r="W38" i="1"/>
  <c r="A32" i="14" s="1"/>
  <c r="W39" i="1"/>
  <c r="A33" i="14" s="1"/>
  <c r="W40" i="1"/>
  <c r="A34" i="14" s="1"/>
  <c r="W41" i="1"/>
  <c r="A35" i="14" s="1"/>
  <c r="W42" i="1"/>
  <c r="A36" i="14" s="1"/>
  <c r="W43" i="1"/>
  <c r="A37" i="14" s="1"/>
  <c r="W44" i="1"/>
  <c r="A38" i="14" s="1"/>
  <c r="W45" i="1"/>
  <c r="A39" i="14" s="1"/>
  <c r="W46" i="1"/>
  <c r="A40" i="14" s="1"/>
  <c r="W47" i="1"/>
  <c r="A41" i="14" s="1"/>
  <c r="W48" i="1"/>
  <c r="A42" i="14" s="1"/>
  <c r="W49" i="1"/>
  <c r="A43" i="14" s="1"/>
  <c r="Y9" i="1"/>
  <c r="J56" i="8" l="1"/>
  <c r="J54" i="8"/>
  <c r="J55" i="8" s="1"/>
  <c r="N56" i="8"/>
  <c r="N54" i="8"/>
  <c r="N55" i="8" s="1"/>
  <c r="C56" i="8"/>
  <c r="C54" i="8"/>
  <c r="C55" i="8" s="1"/>
  <c r="G56" i="8"/>
  <c r="G54" i="8"/>
  <c r="G55" i="8" s="1"/>
  <c r="K56" i="8"/>
  <c r="K54" i="8"/>
  <c r="K55" i="8" s="1"/>
  <c r="O56" i="8"/>
  <c r="O54" i="8"/>
  <c r="O55" i="8" s="1"/>
  <c r="S56" i="8"/>
  <c r="S54" i="8"/>
  <c r="S55" i="8" s="1"/>
  <c r="W56" i="8"/>
  <c r="W54" i="8"/>
  <c r="W55" i="8" s="1"/>
  <c r="F56" i="8"/>
  <c r="F54" i="8"/>
  <c r="F55" i="8" s="1"/>
  <c r="V56" i="8"/>
  <c r="V54" i="8"/>
  <c r="V55" i="8" s="1"/>
  <c r="D56" i="8"/>
  <c r="D54" i="8"/>
  <c r="D55" i="8" s="1"/>
  <c r="H56" i="8"/>
  <c r="H54" i="8"/>
  <c r="H55" i="8" s="1"/>
  <c r="L54" i="8"/>
  <c r="L55" i="8" s="1"/>
  <c r="L56" i="8"/>
  <c r="P56" i="8"/>
  <c r="P54" i="8"/>
  <c r="P55" i="8" s="1"/>
  <c r="T54" i="8"/>
  <c r="T55" i="8" s="1"/>
  <c r="T56" i="8"/>
  <c r="B56" i="8"/>
  <c r="B54" i="8"/>
  <c r="B55" i="8" s="1"/>
  <c r="R56" i="8"/>
  <c r="R54" i="8"/>
  <c r="R55" i="8" s="1"/>
  <c r="E56" i="8"/>
  <c r="E54" i="8"/>
  <c r="E55" i="8" s="1"/>
  <c r="I56" i="8"/>
  <c r="I54" i="8"/>
  <c r="I55" i="8" s="1"/>
  <c r="M56" i="8"/>
  <c r="M54" i="8"/>
  <c r="M55" i="8" s="1"/>
  <c r="Q56" i="8"/>
  <c r="Q54" i="8"/>
  <c r="Q55" i="8" s="1"/>
  <c r="U56" i="8"/>
  <c r="U54" i="8"/>
  <c r="U55" i="8" s="1"/>
  <c r="D56" i="7"/>
  <c r="D54" i="7"/>
  <c r="D55" i="7" s="1"/>
  <c r="P54" i="7"/>
  <c r="P55" i="7" s="1"/>
  <c r="P56" i="7"/>
  <c r="E56" i="7"/>
  <c r="E54" i="7"/>
  <c r="E55" i="7" s="1"/>
  <c r="I56" i="7"/>
  <c r="I54" i="7"/>
  <c r="I55" i="7" s="1"/>
  <c r="M56" i="7"/>
  <c r="M54" i="7"/>
  <c r="M55" i="7" s="1"/>
  <c r="Q56" i="7"/>
  <c r="Q54" i="7"/>
  <c r="Q55" i="7" s="1"/>
  <c r="U56" i="7"/>
  <c r="U54" i="7"/>
  <c r="U55" i="7" s="1"/>
  <c r="H54" i="7"/>
  <c r="H55" i="7" s="1"/>
  <c r="H56" i="7"/>
  <c r="T56" i="7"/>
  <c r="T54" i="7"/>
  <c r="T55" i="7" s="1"/>
  <c r="B56" i="7"/>
  <c r="B54" i="7"/>
  <c r="B55" i="7" s="1"/>
  <c r="F56" i="7"/>
  <c r="F54" i="7"/>
  <c r="F55" i="7" s="1"/>
  <c r="J56" i="7"/>
  <c r="J54" i="7"/>
  <c r="J55" i="7" s="1"/>
  <c r="N56" i="7"/>
  <c r="N54" i="7"/>
  <c r="N55" i="7" s="1"/>
  <c r="R56" i="7"/>
  <c r="R54" i="7"/>
  <c r="R55" i="7" s="1"/>
  <c r="V56" i="7"/>
  <c r="V54" i="7"/>
  <c r="V55" i="7" s="1"/>
  <c r="L56" i="7"/>
  <c r="L54" i="7"/>
  <c r="L55" i="7" s="1"/>
  <c r="C56" i="7"/>
  <c r="C54" i="7"/>
  <c r="C55" i="7" s="1"/>
  <c r="G56" i="7"/>
  <c r="G54" i="7"/>
  <c r="G55" i="7" s="1"/>
  <c r="K56" i="7"/>
  <c r="K54" i="7"/>
  <c r="K55" i="7" s="1"/>
  <c r="O56" i="7"/>
  <c r="O54" i="7"/>
  <c r="O55" i="7" s="1"/>
  <c r="S56" i="7"/>
  <c r="S54" i="7"/>
  <c r="S55" i="7" s="1"/>
  <c r="W56" i="7"/>
  <c r="W54" i="7"/>
  <c r="W55" i="7" s="1"/>
  <c r="D54" i="6"/>
  <c r="D55" i="6" s="1"/>
  <c r="D56" i="6"/>
  <c r="H54" i="6"/>
  <c r="H55" i="6" s="1"/>
  <c r="H56" i="6"/>
  <c r="L56" i="6"/>
  <c r="L54" i="6"/>
  <c r="L55" i="6" s="1"/>
  <c r="P54" i="6"/>
  <c r="P55" i="6" s="1"/>
  <c r="P56" i="6"/>
  <c r="T54" i="6"/>
  <c r="T55" i="6" s="1"/>
  <c r="T56" i="6"/>
  <c r="E56" i="6"/>
  <c r="E54" i="6"/>
  <c r="E55" i="6" s="1"/>
  <c r="I56" i="6"/>
  <c r="I54" i="6"/>
  <c r="I55" i="6" s="1"/>
  <c r="M56" i="6"/>
  <c r="M54" i="6"/>
  <c r="M55" i="6" s="1"/>
  <c r="Q56" i="6"/>
  <c r="Q54" i="6"/>
  <c r="Q55" i="6" s="1"/>
  <c r="U56" i="6"/>
  <c r="U54" i="6"/>
  <c r="U55" i="6" s="1"/>
  <c r="B56" i="6"/>
  <c r="B54" i="6"/>
  <c r="B55" i="6" s="1"/>
  <c r="F56" i="6"/>
  <c r="F54" i="6"/>
  <c r="F55" i="6" s="1"/>
  <c r="J56" i="6"/>
  <c r="J54" i="6"/>
  <c r="J55" i="6" s="1"/>
  <c r="N56" i="6"/>
  <c r="N54" i="6"/>
  <c r="N55" i="6" s="1"/>
  <c r="R56" i="6"/>
  <c r="R54" i="6"/>
  <c r="R55" i="6" s="1"/>
  <c r="V56" i="6"/>
  <c r="V54" i="6"/>
  <c r="V55" i="6" s="1"/>
  <c r="C56" i="6"/>
  <c r="C54" i="6"/>
  <c r="C55" i="6" s="1"/>
  <c r="G56" i="6"/>
  <c r="G54" i="6"/>
  <c r="G55" i="6" s="1"/>
  <c r="K56" i="6"/>
  <c r="K54" i="6"/>
  <c r="K55" i="6" s="1"/>
  <c r="O56" i="6"/>
  <c r="O54" i="6"/>
  <c r="O55" i="6" s="1"/>
  <c r="S56" i="6"/>
  <c r="S54" i="6"/>
  <c r="S55" i="6" s="1"/>
  <c r="W56" i="6"/>
  <c r="W54" i="6"/>
  <c r="W55" i="6" s="1"/>
  <c r="H54" i="5"/>
  <c r="H55" i="5" s="1"/>
  <c r="H56" i="5"/>
  <c r="T56" i="5"/>
  <c r="T54" i="5"/>
  <c r="T55" i="5" s="1"/>
  <c r="E56" i="5"/>
  <c r="E54" i="5"/>
  <c r="E55" i="5" s="1"/>
  <c r="I56" i="5"/>
  <c r="I54" i="5"/>
  <c r="I55" i="5" s="1"/>
  <c r="M56" i="5"/>
  <c r="M54" i="5"/>
  <c r="M55" i="5" s="1"/>
  <c r="Q56" i="5"/>
  <c r="Q54" i="5"/>
  <c r="Q55" i="5" s="1"/>
  <c r="U56" i="5"/>
  <c r="U54" i="5"/>
  <c r="U55" i="5" s="1"/>
  <c r="D56" i="5"/>
  <c r="D54" i="5"/>
  <c r="D55" i="5" s="1"/>
  <c r="P54" i="5"/>
  <c r="P55" i="5" s="1"/>
  <c r="P56" i="5"/>
  <c r="B56" i="5"/>
  <c r="B54" i="5"/>
  <c r="B55" i="5" s="1"/>
  <c r="F56" i="5"/>
  <c r="F54" i="5"/>
  <c r="F55" i="5" s="1"/>
  <c r="J56" i="5"/>
  <c r="J54" i="5"/>
  <c r="J55" i="5" s="1"/>
  <c r="N56" i="5"/>
  <c r="N54" i="5"/>
  <c r="N55" i="5" s="1"/>
  <c r="R56" i="5"/>
  <c r="R54" i="5"/>
  <c r="R55" i="5" s="1"/>
  <c r="V56" i="5"/>
  <c r="V54" i="5"/>
  <c r="V55" i="5" s="1"/>
  <c r="L54" i="5"/>
  <c r="L55" i="5" s="1"/>
  <c r="L56" i="5"/>
  <c r="C56" i="5"/>
  <c r="C54" i="5"/>
  <c r="C55" i="5" s="1"/>
  <c r="G56" i="5"/>
  <c r="G54" i="5"/>
  <c r="G55" i="5" s="1"/>
  <c r="K56" i="5"/>
  <c r="K54" i="5"/>
  <c r="K55" i="5" s="1"/>
  <c r="O56" i="5"/>
  <c r="O54" i="5"/>
  <c r="O55" i="5" s="1"/>
  <c r="S56" i="5"/>
  <c r="S54" i="5"/>
  <c r="S55" i="5" s="1"/>
  <c r="W56" i="5"/>
  <c r="W54" i="5"/>
  <c r="W55" i="5" s="1"/>
  <c r="I56" i="11"/>
  <c r="I54" i="11"/>
  <c r="I55" i="11" s="1"/>
  <c r="U56" i="11"/>
  <c r="U54" i="11"/>
  <c r="U55" i="11" s="1"/>
  <c r="B56" i="11"/>
  <c r="B54" i="11"/>
  <c r="B55" i="11" s="1"/>
  <c r="F56" i="11"/>
  <c r="F54" i="11"/>
  <c r="F55" i="11" s="1"/>
  <c r="J56" i="11"/>
  <c r="J54" i="11"/>
  <c r="J55" i="11" s="1"/>
  <c r="N56" i="11"/>
  <c r="N54" i="11"/>
  <c r="N55" i="11" s="1"/>
  <c r="R56" i="11"/>
  <c r="R54" i="11"/>
  <c r="R55" i="11" s="1"/>
  <c r="V56" i="11"/>
  <c r="V54" i="11"/>
  <c r="V55" i="11" s="1"/>
  <c r="M56" i="11"/>
  <c r="M54" i="11"/>
  <c r="M55" i="11" s="1"/>
  <c r="C56" i="11"/>
  <c r="C54" i="11"/>
  <c r="C55" i="11" s="1"/>
  <c r="G56" i="11"/>
  <c r="G54" i="11"/>
  <c r="G55" i="11" s="1"/>
  <c r="K56" i="11"/>
  <c r="K54" i="11"/>
  <c r="K55" i="11" s="1"/>
  <c r="O56" i="11"/>
  <c r="O54" i="11"/>
  <c r="O55" i="11" s="1"/>
  <c r="S56" i="11"/>
  <c r="S54" i="11"/>
  <c r="S55" i="11" s="1"/>
  <c r="W56" i="11"/>
  <c r="W54" i="11"/>
  <c r="W55" i="11" s="1"/>
  <c r="E56" i="11"/>
  <c r="E54" i="11"/>
  <c r="E55" i="11" s="1"/>
  <c r="Q56" i="11"/>
  <c r="Q54" i="11"/>
  <c r="Q55" i="11" s="1"/>
  <c r="D56" i="11"/>
  <c r="D54" i="11"/>
  <c r="D55" i="11" s="1"/>
  <c r="H54" i="11"/>
  <c r="H55" i="11" s="1"/>
  <c r="H56" i="11"/>
  <c r="L56" i="11"/>
  <c r="L54" i="11"/>
  <c r="L55" i="11" s="1"/>
  <c r="P54" i="11"/>
  <c r="P55" i="11" s="1"/>
  <c r="P56" i="11"/>
  <c r="T56" i="11"/>
  <c r="T54" i="11"/>
  <c r="T55" i="11" s="1"/>
  <c r="C56" i="12"/>
  <c r="C54" i="12"/>
  <c r="C55" i="12" s="1"/>
  <c r="O56" i="12"/>
  <c r="O54" i="12"/>
  <c r="O55" i="12" s="1"/>
  <c r="D56" i="12"/>
  <c r="D54" i="12"/>
  <c r="D55" i="12" s="1"/>
  <c r="H56" i="12"/>
  <c r="H54" i="12"/>
  <c r="H55" i="12" s="1"/>
  <c r="L54" i="12"/>
  <c r="L55" i="12" s="1"/>
  <c r="L56" i="12"/>
  <c r="P54" i="12"/>
  <c r="P55" i="12" s="1"/>
  <c r="P56" i="12"/>
  <c r="T54" i="12"/>
  <c r="T55" i="12" s="1"/>
  <c r="T56" i="12"/>
  <c r="K56" i="12"/>
  <c r="K54" i="12"/>
  <c r="K55" i="12" s="1"/>
  <c r="W56" i="12"/>
  <c r="W54" i="12"/>
  <c r="W55" i="12" s="1"/>
  <c r="E56" i="12"/>
  <c r="E54" i="12"/>
  <c r="E55" i="12" s="1"/>
  <c r="I56" i="12"/>
  <c r="I54" i="12"/>
  <c r="I55" i="12" s="1"/>
  <c r="M56" i="12"/>
  <c r="M54" i="12"/>
  <c r="M55" i="12" s="1"/>
  <c r="Q56" i="12"/>
  <c r="Q54" i="12"/>
  <c r="Q55" i="12" s="1"/>
  <c r="U56" i="12"/>
  <c r="U54" i="12"/>
  <c r="U55" i="12" s="1"/>
  <c r="G56" i="12"/>
  <c r="G54" i="12"/>
  <c r="G55" i="12" s="1"/>
  <c r="S56" i="12"/>
  <c r="S54" i="12"/>
  <c r="S55" i="12" s="1"/>
  <c r="B56" i="12"/>
  <c r="B54" i="12"/>
  <c r="B55" i="12" s="1"/>
  <c r="F56" i="12"/>
  <c r="F54" i="12"/>
  <c r="F55" i="12" s="1"/>
  <c r="J56" i="12"/>
  <c r="J54" i="12"/>
  <c r="J55" i="12" s="1"/>
  <c r="N56" i="12"/>
  <c r="N54" i="12"/>
  <c r="N55" i="12" s="1"/>
  <c r="R56" i="12"/>
  <c r="R54" i="12"/>
  <c r="R55" i="12" s="1"/>
  <c r="V56" i="12"/>
  <c r="V54" i="12"/>
  <c r="V55" i="12" s="1"/>
  <c r="T56" i="4"/>
  <c r="T54" i="4"/>
  <c r="T55" i="4" s="1"/>
  <c r="I56" i="4"/>
  <c r="I54" i="4"/>
  <c r="I55" i="4" s="1"/>
  <c r="B56" i="4"/>
  <c r="B54" i="4"/>
  <c r="B55" i="4" s="1"/>
  <c r="F56" i="4"/>
  <c r="F54" i="4"/>
  <c r="F55" i="4" s="1"/>
  <c r="J56" i="4"/>
  <c r="J54" i="4"/>
  <c r="J55" i="4" s="1"/>
  <c r="N56" i="4"/>
  <c r="N54" i="4"/>
  <c r="N55" i="4" s="1"/>
  <c r="R56" i="4"/>
  <c r="R54" i="4"/>
  <c r="R55" i="4" s="1"/>
  <c r="V56" i="4"/>
  <c r="V54" i="4"/>
  <c r="V55" i="4" s="1"/>
  <c r="D56" i="4"/>
  <c r="D54" i="4"/>
  <c r="D55" i="4" s="1"/>
  <c r="H54" i="4"/>
  <c r="H55" i="4" s="1"/>
  <c r="H56" i="4"/>
  <c r="L56" i="4"/>
  <c r="L54" i="4"/>
  <c r="L55" i="4" s="1"/>
  <c r="P54" i="4"/>
  <c r="P55" i="4" s="1"/>
  <c r="P56" i="4"/>
  <c r="E54" i="4"/>
  <c r="E55" i="4" s="1"/>
  <c r="E56" i="4"/>
  <c r="M54" i="4"/>
  <c r="M55" i="4" s="1"/>
  <c r="M56" i="4"/>
  <c r="Q56" i="4"/>
  <c r="Q54" i="4"/>
  <c r="Q55" i="4" s="1"/>
  <c r="U54" i="4"/>
  <c r="U55" i="4" s="1"/>
  <c r="U56" i="4"/>
  <c r="C56" i="4"/>
  <c r="C54" i="4"/>
  <c r="C55" i="4" s="1"/>
  <c r="G56" i="4"/>
  <c r="G54" i="4"/>
  <c r="G55" i="4" s="1"/>
  <c r="K56" i="4"/>
  <c r="K54" i="4"/>
  <c r="K55" i="4" s="1"/>
  <c r="O56" i="4"/>
  <c r="O54" i="4"/>
  <c r="O55" i="4" s="1"/>
  <c r="S56" i="4"/>
  <c r="S54" i="4"/>
  <c r="S55" i="4" s="1"/>
  <c r="W56" i="4"/>
  <c r="W54" i="4"/>
  <c r="W55" i="4" s="1"/>
  <c r="G56" i="3"/>
  <c r="G54" i="3"/>
  <c r="G55" i="3" s="1"/>
  <c r="O56" i="3"/>
  <c r="O54" i="3"/>
  <c r="O55" i="3" s="1"/>
  <c r="D56" i="3"/>
  <c r="D54" i="3"/>
  <c r="D55" i="3" s="1"/>
  <c r="H54" i="3"/>
  <c r="H55" i="3" s="1"/>
  <c r="H56" i="3"/>
  <c r="L54" i="3"/>
  <c r="L55" i="3" s="1"/>
  <c r="L56" i="3"/>
  <c r="P56" i="3"/>
  <c r="P54" i="3"/>
  <c r="P55" i="3" s="1"/>
  <c r="T56" i="3"/>
  <c r="T54" i="3"/>
  <c r="T55" i="3" s="1"/>
  <c r="C56" i="3"/>
  <c r="C54" i="3"/>
  <c r="C55" i="3" s="1"/>
  <c r="S56" i="3"/>
  <c r="S54" i="3"/>
  <c r="S55" i="3" s="1"/>
  <c r="E56" i="3"/>
  <c r="E54" i="3"/>
  <c r="E55" i="3" s="1"/>
  <c r="I56" i="3"/>
  <c r="I54" i="3"/>
  <c r="I55" i="3" s="1"/>
  <c r="M56" i="3"/>
  <c r="M54" i="3"/>
  <c r="M55" i="3" s="1"/>
  <c r="Q56" i="3"/>
  <c r="Q54" i="3"/>
  <c r="Q55" i="3" s="1"/>
  <c r="U56" i="3"/>
  <c r="U54" i="3"/>
  <c r="U55" i="3" s="1"/>
  <c r="K56" i="3"/>
  <c r="K54" i="3"/>
  <c r="K55" i="3" s="1"/>
  <c r="W56" i="3"/>
  <c r="W54" i="3"/>
  <c r="W55" i="3" s="1"/>
  <c r="B56" i="3"/>
  <c r="B54" i="3"/>
  <c r="B55" i="3" s="1"/>
  <c r="F56" i="3"/>
  <c r="F54" i="3"/>
  <c r="F55" i="3" s="1"/>
  <c r="J56" i="3"/>
  <c r="J54" i="3"/>
  <c r="J55" i="3" s="1"/>
  <c r="N56" i="3"/>
  <c r="N54" i="3"/>
  <c r="N55" i="3" s="1"/>
  <c r="R56" i="3"/>
  <c r="R54" i="3"/>
  <c r="R55" i="3" s="1"/>
  <c r="V56" i="3"/>
  <c r="V54" i="3"/>
  <c r="V55" i="3" s="1"/>
  <c r="B56" i="2"/>
  <c r="B54" i="2"/>
  <c r="B55" i="2" s="1"/>
  <c r="N56" i="2"/>
  <c r="N54" i="2"/>
  <c r="N55" i="2" s="1"/>
  <c r="C56" i="2"/>
  <c r="C54" i="2"/>
  <c r="C55" i="2" s="1"/>
  <c r="G56" i="2"/>
  <c r="G54" i="2"/>
  <c r="G55" i="2" s="1"/>
  <c r="K56" i="2"/>
  <c r="K54" i="2"/>
  <c r="K55" i="2" s="1"/>
  <c r="O56" i="2"/>
  <c r="O54" i="2"/>
  <c r="O55" i="2" s="1"/>
  <c r="S56" i="2"/>
  <c r="S54" i="2"/>
  <c r="S55" i="2" s="1"/>
  <c r="W56" i="2"/>
  <c r="W54" i="2"/>
  <c r="W55" i="2" s="1"/>
  <c r="J56" i="2"/>
  <c r="J54" i="2"/>
  <c r="J55" i="2" s="1"/>
  <c r="D56" i="2"/>
  <c r="D54" i="2"/>
  <c r="D55" i="2" s="1"/>
  <c r="H56" i="2"/>
  <c r="H54" i="2"/>
  <c r="H55" i="2" s="1"/>
  <c r="L56" i="2"/>
  <c r="L54" i="2"/>
  <c r="L55" i="2" s="1"/>
  <c r="P56" i="2"/>
  <c r="P54" i="2"/>
  <c r="P55" i="2" s="1"/>
  <c r="T56" i="2"/>
  <c r="T54" i="2"/>
  <c r="T55" i="2" s="1"/>
  <c r="E56" i="2"/>
  <c r="E54" i="2"/>
  <c r="E55" i="2" s="1"/>
  <c r="I56" i="2"/>
  <c r="I54" i="2"/>
  <c r="I55" i="2" s="1"/>
  <c r="M56" i="2"/>
  <c r="M54" i="2"/>
  <c r="M55" i="2" s="1"/>
  <c r="Q56" i="2"/>
  <c r="Q54" i="2"/>
  <c r="Q55" i="2" s="1"/>
  <c r="U56" i="2"/>
  <c r="U54" i="2"/>
  <c r="U55" i="2" s="1"/>
  <c r="F56" i="2"/>
  <c r="F54" i="2"/>
  <c r="F55" i="2" s="1"/>
  <c r="R56" i="2"/>
  <c r="R54" i="2"/>
  <c r="R55" i="2" s="1"/>
  <c r="V56" i="2"/>
  <c r="V54" i="2"/>
  <c r="V55" i="2" s="1"/>
  <c r="E58" i="28"/>
  <c r="AK36" i="10"/>
  <c r="AL35" i="10"/>
  <c r="AK34" i="10"/>
  <c r="AL37" i="10"/>
  <c r="AL36" i="10"/>
  <c r="AF26" i="10"/>
  <c r="AJ37" i="10"/>
  <c r="AK38" i="10"/>
  <c r="AK39" i="10"/>
  <c r="AL40" i="10"/>
  <c r="AL41" i="10"/>
  <c r="AI41" i="10"/>
  <c r="AJ41" i="10"/>
  <c r="AD31" i="10"/>
  <c r="AK42" i="10"/>
  <c r="AA31" i="10"/>
  <c r="U5" i="14"/>
  <c r="U9" i="14"/>
  <c r="U13" i="14"/>
  <c r="U17" i="14"/>
  <c r="U21" i="14"/>
  <c r="U25" i="14"/>
  <c r="U29" i="14"/>
  <c r="U33" i="14"/>
  <c r="U12" i="14"/>
  <c r="U24" i="14"/>
  <c r="U6" i="14"/>
  <c r="U10" i="14"/>
  <c r="U14" i="14"/>
  <c r="U18" i="14"/>
  <c r="U22" i="14"/>
  <c r="U26" i="14"/>
  <c r="U30" i="14"/>
  <c r="U34" i="14"/>
  <c r="U16" i="14"/>
  <c r="U32" i="14"/>
  <c r="U7" i="14"/>
  <c r="U11" i="14"/>
  <c r="U15" i="14"/>
  <c r="U19" i="14"/>
  <c r="U23" i="14"/>
  <c r="U27" i="14"/>
  <c r="U31" i="14"/>
  <c r="U4" i="14"/>
  <c r="U8" i="14"/>
  <c r="U20" i="14"/>
  <c r="U28" i="14"/>
  <c r="AL42" i="10"/>
  <c r="AB31" i="10"/>
  <c r="AJ42" i="10"/>
  <c r="AC31" i="10"/>
  <c r="AA30" i="10"/>
  <c r="AC30" i="10"/>
  <c r="AF30" i="10"/>
  <c r="AK41" i="10"/>
  <c r="AB30" i="10"/>
  <c r="AD30" i="10"/>
  <c r="T5" i="14"/>
  <c r="T7" i="14"/>
  <c r="T11" i="14"/>
  <c r="T13" i="14"/>
  <c r="T15" i="14"/>
  <c r="T17" i="14"/>
  <c r="T21" i="14"/>
  <c r="T25" i="14"/>
  <c r="T29" i="14"/>
  <c r="T33" i="14"/>
  <c r="T22" i="14"/>
  <c r="T30" i="14"/>
  <c r="T34" i="14"/>
  <c r="T6" i="14"/>
  <c r="T8" i="14"/>
  <c r="T10" i="14"/>
  <c r="T12" i="14"/>
  <c r="T14" i="14"/>
  <c r="T16" i="14"/>
  <c r="T18" i="14"/>
  <c r="T20" i="14"/>
  <c r="T24" i="14"/>
  <c r="T26" i="14"/>
  <c r="T28" i="14"/>
  <c r="T32" i="14"/>
  <c r="T9" i="14"/>
  <c r="T19" i="14"/>
  <c r="T23" i="14"/>
  <c r="T27" i="14"/>
  <c r="T31" i="14"/>
  <c r="T4" i="14"/>
  <c r="S5" i="14"/>
  <c r="S9" i="14"/>
  <c r="S13" i="14"/>
  <c r="S17" i="14"/>
  <c r="S21" i="14"/>
  <c r="S25" i="14"/>
  <c r="S29" i="14"/>
  <c r="S33" i="14"/>
  <c r="S14" i="14"/>
  <c r="S34" i="14"/>
  <c r="S8" i="14"/>
  <c r="S12" i="14"/>
  <c r="S16" i="14"/>
  <c r="S20" i="14"/>
  <c r="S24" i="14"/>
  <c r="S28" i="14"/>
  <c r="S32" i="14"/>
  <c r="S10" i="14"/>
  <c r="S18" i="14"/>
  <c r="S26" i="14"/>
  <c r="S7" i="14"/>
  <c r="S11" i="14"/>
  <c r="S15" i="14"/>
  <c r="S19" i="14"/>
  <c r="S23" i="14"/>
  <c r="S27" i="14"/>
  <c r="S31" i="14"/>
  <c r="S4" i="14"/>
  <c r="S6" i="14"/>
  <c r="S22" i="14"/>
  <c r="S30" i="14"/>
  <c r="AD29" i="10"/>
  <c r="AJ40" i="10"/>
  <c r="AC29" i="10"/>
  <c r="AB29" i="10"/>
  <c r="AK40" i="10"/>
  <c r="AA29" i="10"/>
  <c r="R5" i="14"/>
  <c r="R6" i="14"/>
  <c r="R7" i="14"/>
  <c r="R8" i="14"/>
  <c r="R9" i="14"/>
  <c r="R10" i="14"/>
  <c r="R11" i="14"/>
  <c r="R13" i="14"/>
  <c r="R14" i="14"/>
  <c r="R15" i="14"/>
  <c r="R16" i="14"/>
  <c r="R17" i="14"/>
  <c r="R18" i="14"/>
  <c r="R20" i="14"/>
  <c r="R21" i="14"/>
  <c r="R23" i="14"/>
  <c r="R25" i="14"/>
  <c r="R28" i="14"/>
  <c r="R31" i="14"/>
  <c r="R34" i="14"/>
  <c r="R12" i="14"/>
  <c r="R22" i="14"/>
  <c r="R26" i="14"/>
  <c r="R30" i="14"/>
  <c r="R33" i="14"/>
  <c r="R19" i="14"/>
  <c r="R24" i="14"/>
  <c r="R27" i="14"/>
  <c r="R29" i="14"/>
  <c r="R32" i="14"/>
  <c r="R4" i="14"/>
  <c r="AL39" i="10"/>
  <c r="AJ39" i="10"/>
  <c r="AA28" i="10"/>
  <c r="AB28" i="10"/>
  <c r="AC28" i="10"/>
  <c r="AD28" i="10"/>
  <c r="AC27" i="10"/>
  <c r="Q5" i="14"/>
  <c r="Q9" i="14"/>
  <c r="Q13" i="14"/>
  <c r="Q17" i="14"/>
  <c r="Q21" i="14"/>
  <c r="Q25" i="14"/>
  <c r="Q29" i="14"/>
  <c r="Q33" i="14"/>
  <c r="Q7" i="14"/>
  <c r="Q15" i="14"/>
  <c r="Q23" i="14"/>
  <c r="Q6" i="14"/>
  <c r="Q10" i="14"/>
  <c r="Q14" i="14"/>
  <c r="Q18" i="14"/>
  <c r="Q22" i="14"/>
  <c r="Q26" i="14"/>
  <c r="Q30" i="14"/>
  <c r="Q34" i="14"/>
  <c r="Q11" i="14"/>
  <c r="Q19" i="14"/>
  <c r="Q27" i="14"/>
  <c r="Q4" i="14"/>
  <c r="Q8" i="14"/>
  <c r="Q12" i="14"/>
  <c r="Q16" i="14"/>
  <c r="Q20" i="14"/>
  <c r="Q24" i="14"/>
  <c r="Q28" i="14"/>
  <c r="Q32" i="14"/>
  <c r="Q31" i="14"/>
  <c r="AL38" i="10"/>
  <c r="AD27" i="10"/>
  <c r="AJ38" i="10"/>
  <c r="AA27" i="10"/>
  <c r="AB27" i="10"/>
  <c r="P5" i="14"/>
  <c r="P7" i="14"/>
  <c r="P9" i="14"/>
  <c r="P11" i="14"/>
  <c r="P13" i="14"/>
  <c r="P15" i="14"/>
  <c r="P17" i="14"/>
  <c r="P21" i="14"/>
  <c r="P23" i="14"/>
  <c r="P25" i="14"/>
  <c r="P27" i="14"/>
  <c r="P29" i="14"/>
  <c r="P31" i="14"/>
  <c r="P4" i="14"/>
  <c r="P32" i="14"/>
  <c r="P6" i="14"/>
  <c r="P8" i="14"/>
  <c r="P10" i="14"/>
  <c r="P12" i="14"/>
  <c r="P14" i="14"/>
  <c r="P16" i="14"/>
  <c r="P18" i="14"/>
  <c r="P20" i="14"/>
  <c r="P22" i="14"/>
  <c r="P24" i="14"/>
  <c r="P26" i="14"/>
  <c r="P28" i="14"/>
  <c r="P30" i="14"/>
  <c r="P34" i="14"/>
  <c r="P19" i="14"/>
  <c r="P33" i="14"/>
  <c r="AI37" i="10"/>
  <c r="AA26" i="10"/>
  <c r="AC26" i="10"/>
  <c r="AK37" i="10"/>
  <c r="AB26" i="10"/>
  <c r="AD26" i="10"/>
  <c r="AD25" i="10"/>
  <c r="O5" i="14"/>
  <c r="O9" i="14"/>
  <c r="O13" i="14"/>
  <c r="O17" i="14"/>
  <c r="O21" i="14"/>
  <c r="O25" i="14"/>
  <c r="O29" i="14"/>
  <c r="O33" i="14"/>
  <c r="O8" i="14"/>
  <c r="O12" i="14"/>
  <c r="O16" i="14"/>
  <c r="O20" i="14"/>
  <c r="O24" i="14"/>
  <c r="O28" i="14"/>
  <c r="O32" i="14"/>
  <c r="O7" i="14"/>
  <c r="O11" i="14"/>
  <c r="O15" i="14"/>
  <c r="O19" i="14"/>
  <c r="O23" i="14"/>
  <c r="O27" i="14"/>
  <c r="O31" i="14"/>
  <c r="O4" i="14"/>
  <c r="O6" i="14"/>
  <c r="O10" i="14"/>
  <c r="O14" i="14"/>
  <c r="O18" i="14"/>
  <c r="O22" i="14"/>
  <c r="O26" i="14"/>
  <c r="O30" i="14"/>
  <c r="O34" i="14"/>
  <c r="AC25" i="10"/>
  <c r="AJ36" i="10"/>
  <c r="AB25" i="10"/>
  <c r="AA25" i="10"/>
  <c r="AJ35" i="10"/>
  <c r="AA24" i="10"/>
  <c r="AB24" i="10"/>
  <c r="AC24" i="10"/>
  <c r="AD24" i="10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7" i="14"/>
  <c r="N28" i="14"/>
  <c r="N29" i="14"/>
  <c r="N30" i="14"/>
  <c r="N31" i="14"/>
  <c r="N32" i="14"/>
  <c r="N33" i="14"/>
  <c r="N4" i="14"/>
  <c r="N26" i="14"/>
  <c r="N34" i="14"/>
  <c r="AK35" i="10"/>
  <c r="M5" i="14"/>
  <c r="M9" i="14"/>
  <c r="M13" i="14"/>
  <c r="M17" i="14"/>
  <c r="M21" i="14"/>
  <c r="M25" i="14"/>
  <c r="M29" i="14"/>
  <c r="M33" i="14"/>
  <c r="M8" i="14"/>
  <c r="M20" i="14"/>
  <c r="M32" i="14"/>
  <c r="M6" i="14"/>
  <c r="M10" i="14"/>
  <c r="M14" i="14"/>
  <c r="M18" i="14"/>
  <c r="M22" i="14"/>
  <c r="M26" i="14"/>
  <c r="M30" i="14"/>
  <c r="M34" i="14"/>
  <c r="M16" i="14"/>
  <c r="M7" i="14"/>
  <c r="M11" i="14"/>
  <c r="M15" i="14"/>
  <c r="M19" i="14"/>
  <c r="M23" i="14"/>
  <c r="M27" i="14"/>
  <c r="M31" i="14"/>
  <c r="M4" i="14"/>
  <c r="M12" i="14"/>
  <c r="M24" i="14"/>
  <c r="M28" i="14"/>
  <c r="AL34" i="10"/>
  <c r="AA23" i="10"/>
  <c r="AD23" i="10"/>
  <c r="AB23" i="10"/>
  <c r="AC23" i="10"/>
  <c r="AJ34" i="10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S22" i="1"/>
  <c r="AT22" i="1"/>
  <c r="AU22" i="1"/>
  <c r="AV22" i="1"/>
  <c r="AW22" i="1"/>
  <c r="AX22" i="1"/>
  <c r="AS23" i="1"/>
  <c r="AT23" i="1"/>
  <c r="AU23" i="1"/>
  <c r="AV23" i="1"/>
  <c r="AW23" i="1"/>
  <c r="AX23" i="1"/>
  <c r="AS24" i="1"/>
  <c r="AT24" i="1"/>
  <c r="AU24" i="1"/>
  <c r="AV24" i="1"/>
  <c r="AW24" i="1"/>
  <c r="AX24" i="1"/>
  <c r="AS25" i="1"/>
  <c r="AT25" i="1"/>
  <c r="AU25" i="1"/>
  <c r="AV25" i="1"/>
  <c r="AW25" i="1"/>
  <c r="AX25" i="1"/>
  <c r="AS26" i="1"/>
  <c r="AT26" i="1"/>
  <c r="AU26" i="1"/>
  <c r="AV26" i="1"/>
  <c r="AW26" i="1"/>
  <c r="AX26" i="1"/>
  <c r="AS27" i="1"/>
  <c r="AT27" i="1"/>
  <c r="AU27" i="1"/>
  <c r="AV27" i="1"/>
  <c r="AW27" i="1"/>
  <c r="AX27" i="1"/>
  <c r="AS28" i="1"/>
  <c r="AT28" i="1"/>
  <c r="AU28" i="1"/>
  <c r="AV28" i="1"/>
  <c r="AW28" i="1"/>
  <c r="AX28" i="1"/>
  <c r="AS29" i="1"/>
  <c r="AT29" i="1"/>
  <c r="AU29" i="1"/>
  <c r="AV29" i="1"/>
  <c r="AW29" i="1"/>
  <c r="AX29" i="1"/>
  <c r="AS30" i="1"/>
  <c r="AT30" i="1"/>
  <c r="AU30" i="1"/>
  <c r="AV30" i="1"/>
  <c r="AW30" i="1"/>
  <c r="AX30" i="1"/>
  <c r="AS31" i="1"/>
  <c r="AT31" i="1"/>
  <c r="AU31" i="1"/>
  <c r="AV31" i="1"/>
  <c r="AW31" i="1"/>
  <c r="AX31" i="1"/>
  <c r="AS32" i="1"/>
  <c r="AT32" i="1"/>
  <c r="AU32" i="1"/>
  <c r="AV32" i="1"/>
  <c r="AW32" i="1"/>
  <c r="AX32" i="1"/>
  <c r="AS33" i="1"/>
  <c r="AT33" i="1"/>
  <c r="AU33" i="1"/>
  <c r="AV33" i="1"/>
  <c r="AW33" i="1"/>
  <c r="AX33" i="1"/>
  <c r="AS34" i="1"/>
  <c r="AT34" i="1"/>
  <c r="AU34" i="1"/>
  <c r="AV34" i="1"/>
  <c r="AW34" i="1"/>
  <c r="AX34" i="1"/>
  <c r="AS35" i="1"/>
  <c r="AT35" i="1"/>
  <c r="AU35" i="1"/>
  <c r="AV35" i="1"/>
  <c r="AW35" i="1"/>
  <c r="AX35" i="1"/>
  <c r="AS36" i="1"/>
  <c r="AT36" i="1"/>
  <c r="AU36" i="1"/>
  <c r="AV36" i="1"/>
  <c r="AW36" i="1"/>
  <c r="AX36" i="1"/>
  <c r="AS37" i="1"/>
  <c r="AT37" i="1"/>
  <c r="AU37" i="1"/>
  <c r="AV37" i="1"/>
  <c r="AW37" i="1"/>
  <c r="AX37" i="1"/>
  <c r="AS38" i="1"/>
  <c r="AT38" i="1"/>
  <c r="AU38" i="1"/>
  <c r="AV38" i="1"/>
  <c r="AW38" i="1"/>
  <c r="AX38" i="1"/>
  <c r="AS39" i="1"/>
  <c r="AT39" i="1"/>
  <c r="AU39" i="1"/>
  <c r="AV39" i="1"/>
  <c r="AW39" i="1"/>
  <c r="AX39" i="1"/>
  <c r="AS40" i="1"/>
  <c r="AT40" i="1"/>
  <c r="AU40" i="1"/>
  <c r="AV40" i="1"/>
  <c r="AW40" i="1"/>
  <c r="AX40" i="1"/>
  <c r="AS41" i="1"/>
  <c r="AT41" i="1"/>
  <c r="AU41" i="1"/>
  <c r="AV41" i="1"/>
  <c r="AW41" i="1"/>
  <c r="AX41" i="1"/>
  <c r="AS42" i="1"/>
  <c r="AT42" i="1"/>
  <c r="AU42" i="1"/>
  <c r="AV42" i="1"/>
  <c r="AW42" i="1"/>
  <c r="AX42" i="1"/>
  <c r="AS43" i="1"/>
  <c r="AT43" i="1"/>
  <c r="AU43" i="1"/>
  <c r="AV43" i="1"/>
  <c r="AW43" i="1"/>
  <c r="AX43" i="1"/>
  <c r="AS44" i="1"/>
  <c r="AT44" i="1"/>
  <c r="AU44" i="1"/>
  <c r="AV44" i="1"/>
  <c r="AW44" i="1"/>
  <c r="AX44" i="1"/>
  <c r="AS45" i="1"/>
  <c r="AT45" i="1"/>
  <c r="AU45" i="1"/>
  <c r="AV45" i="1"/>
  <c r="AW45" i="1"/>
  <c r="AX45" i="1"/>
  <c r="AS46" i="1"/>
  <c r="AT46" i="1"/>
  <c r="AU46" i="1"/>
  <c r="AV46" i="1"/>
  <c r="AW46" i="1"/>
  <c r="AX46" i="1"/>
  <c r="AS47" i="1"/>
  <c r="AT47" i="1"/>
  <c r="AU47" i="1"/>
  <c r="AV47" i="1"/>
  <c r="AW47" i="1"/>
  <c r="AX47" i="1"/>
  <c r="AS48" i="1"/>
  <c r="AT48" i="1"/>
  <c r="AU48" i="1"/>
  <c r="AV48" i="1"/>
  <c r="AW48" i="1"/>
  <c r="AX48" i="1"/>
  <c r="AS49" i="1"/>
  <c r="AT49" i="1"/>
  <c r="AU49" i="1"/>
  <c r="AV49" i="1"/>
  <c r="AW49" i="1"/>
  <c r="AX49" i="1"/>
  <c r="AT10" i="1"/>
  <c r="AU10" i="1"/>
  <c r="AV10" i="1"/>
  <c r="AW10" i="1"/>
  <c r="AX10" i="1"/>
  <c r="AS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10" i="1"/>
  <c r="Y13" i="1" l="1"/>
  <c r="Z12" i="1"/>
  <c r="Y14" i="1"/>
  <c r="AY11" i="1"/>
  <c r="W11" i="1" s="1"/>
  <c r="A5" i="14" s="1"/>
  <c r="AA14" i="1"/>
  <c r="AY14" i="1"/>
  <c r="W14" i="1" s="1"/>
  <c r="A8" i="14" s="1"/>
  <c r="AY10" i="1"/>
  <c r="W10" i="1" s="1"/>
  <c r="Z13" i="1"/>
  <c r="AY12" i="1"/>
  <c r="W12" i="1" s="1"/>
  <c r="A6" i="14" s="1"/>
  <c r="Z14" i="1"/>
  <c r="AB14" i="1"/>
  <c r="AA13" i="1"/>
  <c r="AY13" i="1"/>
  <c r="W13" i="1" s="1"/>
  <c r="A7" i="14" s="1"/>
  <c r="AB13" i="1"/>
  <c r="AB12" i="1"/>
  <c r="Y12" i="1"/>
  <c r="P11" i="10"/>
  <c r="P12" i="10" s="1"/>
  <c r="L11" i="10"/>
  <c r="L12" i="10" s="1"/>
  <c r="K11" i="10"/>
  <c r="K12" i="10" s="1"/>
  <c r="C13" i="10"/>
  <c r="AA12" i="1"/>
  <c r="O13" i="10"/>
  <c r="AB11" i="1"/>
  <c r="Y11" i="1"/>
  <c r="N13" i="10"/>
  <c r="J11" i="10"/>
  <c r="J12" i="10" s="1"/>
  <c r="F11" i="10"/>
  <c r="F12" i="10" s="1"/>
  <c r="Z11" i="1"/>
  <c r="AA11" i="1"/>
  <c r="M11" i="10"/>
  <c r="M12" i="10" s="1"/>
  <c r="I13" i="10"/>
  <c r="E13" i="10"/>
  <c r="G11" i="10"/>
  <c r="G12" i="10" s="1"/>
  <c r="AA10" i="1"/>
  <c r="Z10" i="1"/>
  <c r="H11" i="10"/>
  <c r="H12" i="10" s="1"/>
  <c r="AB10" i="1"/>
  <c r="D11" i="10"/>
  <c r="D12" i="10" s="1"/>
  <c r="Y10" i="1"/>
  <c r="AF9" i="14"/>
  <c r="AF14" i="14"/>
  <c r="T36" i="14"/>
  <c r="V11" i="10"/>
  <c r="V12" i="10" s="1"/>
  <c r="V13" i="10"/>
  <c r="R11" i="10"/>
  <c r="R12" i="10" s="1"/>
  <c r="R13" i="10"/>
  <c r="M13" i="10"/>
  <c r="L13" i="10"/>
  <c r="N11" i="10"/>
  <c r="N12" i="10" s="1"/>
  <c r="H13" i="10"/>
  <c r="G13" i="10"/>
  <c r="E11" i="10"/>
  <c r="E12" i="10" s="1"/>
  <c r="O11" i="10"/>
  <c r="O12" i="10" s="1"/>
  <c r="U11" i="10"/>
  <c r="U12" i="10" s="1"/>
  <c r="U13" i="10"/>
  <c r="F13" i="10"/>
  <c r="P13" i="10"/>
  <c r="K13" i="10"/>
  <c r="I11" i="10"/>
  <c r="I12" i="10" s="1"/>
  <c r="T13" i="10"/>
  <c r="T11" i="10"/>
  <c r="T12" i="10" s="1"/>
  <c r="J13" i="10"/>
  <c r="C11" i="10"/>
  <c r="C12" i="10" s="1"/>
  <c r="Q11" i="10"/>
  <c r="Q12" i="10" s="1"/>
  <c r="Q13" i="10"/>
  <c r="S13" i="10"/>
  <c r="S11" i="10"/>
  <c r="S12" i="10" s="1"/>
  <c r="D13" i="10"/>
  <c r="AI42" i="10"/>
  <c r="AF31" i="10"/>
  <c r="AI31" i="10"/>
  <c r="AI20" i="10"/>
  <c r="Z31" i="10"/>
  <c r="Y31" i="10"/>
  <c r="AJ31" i="10"/>
  <c r="AJ20" i="10"/>
  <c r="U36" i="14"/>
  <c r="AG4" i="14" s="1"/>
  <c r="AG33" i="14"/>
  <c r="AK31" i="10"/>
  <c r="AK20" i="10"/>
  <c r="AG16" i="14"/>
  <c r="AG13" i="14"/>
  <c r="AL31" i="10"/>
  <c r="AL20" i="10"/>
  <c r="AI30" i="10"/>
  <c r="AI19" i="10"/>
  <c r="Z30" i="10"/>
  <c r="Y30" i="10"/>
  <c r="AF6" i="14"/>
  <c r="AF27" i="14"/>
  <c r="AJ30" i="10"/>
  <c r="AJ19" i="10"/>
  <c r="AF28" i="14"/>
  <c r="AF10" i="14"/>
  <c r="AL30" i="10"/>
  <c r="AL19" i="10"/>
  <c r="AK30" i="10"/>
  <c r="AK19" i="10"/>
  <c r="AF19" i="14"/>
  <c r="AF26" i="14"/>
  <c r="AF11" i="14"/>
  <c r="AI29" i="10"/>
  <c r="AI18" i="10"/>
  <c r="Z29" i="10"/>
  <c r="Y29" i="10"/>
  <c r="AK29" i="10"/>
  <c r="AK18" i="10"/>
  <c r="AL29" i="10"/>
  <c r="AL18" i="10"/>
  <c r="AJ29" i="10"/>
  <c r="AJ18" i="10"/>
  <c r="S36" i="14"/>
  <c r="AE26" i="14" s="1"/>
  <c r="AI40" i="10"/>
  <c r="AF29" i="10"/>
  <c r="AE32" i="14"/>
  <c r="Z28" i="10"/>
  <c r="Y28" i="10"/>
  <c r="AJ28" i="10"/>
  <c r="AJ17" i="10"/>
  <c r="AF28" i="10"/>
  <c r="AI39" i="10"/>
  <c r="R36" i="14"/>
  <c r="AD34" i="14" s="1"/>
  <c r="AK28" i="10"/>
  <c r="AK17" i="10"/>
  <c r="AI28" i="10"/>
  <c r="AI17" i="10"/>
  <c r="AL28" i="10"/>
  <c r="AL17" i="10"/>
  <c r="AJ27" i="10"/>
  <c r="AJ16" i="10"/>
  <c r="Q36" i="14"/>
  <c r="AC32" i="14" s="1"/>
  <c r="AL27" i="10"/>
  <c r="AL16" i="10"/>
  <c r="Z27" i="10"/>
  <c r="Y27" i="10"/>
  <c r="AK27" i="10"/>
  <c r="AK16" i="10"/>
  <c r="AF27" i="10"/>
  <c r="AI38" i="10"/>
  <c r="AI27" i="10"/>
  <c r="AI16" i="10"/>
  <c r="AI26" i="10"/>
  <c r="AI15" i="10"/>
  <c r="AK26" i="10"/>
  <c r="AK15" i="10"/>
  <c r="AL26" i="10"/>
  <c r="AL15" i="10"/>
  <c r="Z26" i="10"/>
  <c r="Y26" i="10"/>
  <c r="AJ26" i="10"/>
  <c r="AJ15" i="10"/>
  <c r="P36" i="14"/>
  <c r="AB22" i="14" s="1"/>
  <c r="AB5" i="14"/>
  <c r="O36" i="14"/>
  <c r="AA32" i="14" s="1"/>
  <c r="AL25" i="10"/>
  <c r="AL14" i="10"/>
  <c r="AK25" i="10"/>
  <c r="AK14" i="10"/>
  <c r="AI36" i="10"/>
  <c r="AF25" i="10"/>
  <c r="AI25" i="10"/>
  <c r="AI14" i="10"/>
  <c r="Z25" i="10"/>
  <c r="Y25" i="10"/>
  <c r="AJ25" i="10"/>
  <c r="AJ14" i="10"/>
  <c r="AI24" i="10"/>
  <c r="AI13" i="10"/>
  <c r="Z24" i="10"/>
  <c r="Y24" i="10"/>
  <c r="N36" i="14"/>
  <c r="AK24" i="10"/>
  <c r="AK13" i="10"/>
  <c r="AL24" i="10"/>
  <c r="AL13" i="10"/>
  <c r="AJ24" i="10"/>
  <c r="AJ13" i="10"/>
  <c r="AI35" i="10"/>
  <c r="AF24" i="10"/>
  <c r="AI34" i="10"/>
  <c r="AF23" i="10"/>
  <c r="AI23" i="10"/>
  <c r="AI12" i="10"/>
  <c r="AL23" i="10"/>
  <c r="AL12" i="10"/>
  <c r="Z23" i="10"/>
  <c r="Y23" i="10"/>
  <c r="AK23" i="10"/>
  <c r="AK12" i="10"/>
  <c r="AJ23" i="10"/>
  <c r="AJ12" i="10"/>
  <c r="M36" i="14"/>
  <c r="Y4" i="14" s="1"/>
  <c r="B13" i="10"/>
  <c r="B11" i="10"/>
  <c r="B12" i="10" s="1"/>
  <c r="Q56" i="1"/>
  <c r="Q54" i="1"/>
  <c r="Q55" i="1" s="1"/>
  <c r="V54" i="1"/>
  <c r="V55" i="1" s="1"/>
  <c r="V56" i="1"/>
  <c r="R54" i="1"/>
  <c r="R55" i="1" s="1"/>
  <c r="R56" i="1"/>
  <c r="B56" i="1"/>
  <c r="B54" i="1"/>
  <c r="B55" i="1" s="1"/>
  <c r="S54" i="1"/>
  <c r="S55" i="1" s="1"/>
  <c r="S56" i="1"/>
  <c r="U56" i="1"/>
  <c r="U54" i="1"/>
  <c r="U55" i="1" s="1"/>
  <c r="T56" i="1"/>
  <c r="T54" i="1"/>
  <c r="T55" i="1" s="1"/>
  <c r="P54" i="1"/>
  <c r="P55" i="1" s="1"/>
  <c r="P56" i="1"/>
  <c r="O54" i="1"/>
  <c r="O55" i="1" s="1"/>
  <c r="O56" i="1"/>
  <c r="N54" i="1"/>
  <c r="N55" i="1" s="1"/>
  <c r="N56" i="1"/>
  <c r="M56" i="1"/>
  <c r="M54" i="1"/>
  <c r="M55" i="1" s="1"/>
  <c r="L56" i="1"/>
  <c r="L54" i="1"/>
  <c r="L55" i="1" s="1"/>
  <c r="K56" i="1"/>
  <c r="K54" i="1"/>
  <c r="K55" i="1" s="1"/>
  <c r="J54" i="1"/>
  <c r="J55" i="1" s="1"/>
  <c r="J56" i="1"/>
  <c r="I56" i="1"/>
  <c r="I54" i="1"/>
  <c r="I55" i="1" s="1"/>
  <c r="H56" i="1"/>
  <c r="H54" i="1"/>
  <c r="H55" i="1" s="1"/>
  <c r="G56" i="1"/>
  <c r="G54" i="1"/>
  <c r="G55" i="1" s="1"/>
  <c r="F56" i="1"/>
  <c r="F54" i="1"/>
  <c r="F55" i="1" s="1"/>
  <c r="E54" i="1"/>
  <c r="E55" i="1" s="1"/>
  <c r="E56" i="1"/>
  <c r="D54" i="1"/>
  <c r="D55" i="1" s="1"/>
  <c r="D56" i="1"/>
  <c r="C54" i="1"/>
  <c r="C55" i="1" s="1"/>
  <c r="C56" i="1"/>
  <c r="AY9" i="1"/>
  <c r="W9" i="1" s="1"/>
  <c r="E39" i="28"/>
  <c r="AE29" i="10"/>
  <c r="A69" i="1"/>
  <c r="E134" i="28"/>
  <c r="E77" i="28"/>
  <c r="AF32" i="10" l="1"/>
  <c r="W54" i="1"/>
  <c r="Y32" i="10"/>
  <c r="Z32" i="10" s="1"/>
  <c r="W11" i="10"/>
  <c r="W12" i="10" s="1"/>
  <c r="W56" i="1"/>
  <c r="W13" i="10"/>
  <c r="AA32" i="10"/>
  <c r="AC22" i="10"/>
  <c r="AB32" i="10"/>
  <c r="U64" i="1"/>
  <c r="R64" i="1"/>
  <c r="V64" i="1"/>
  <c r="Q64" i="1"/>
  <c r="T64" i="1"/>
  <c r="S64" i="1"/>
  <c r="V61" i="1"/>
  <c r="E64" i="1"/>
  <c r="B65" i="1"/>
  <c r="D64" i="1"/>
  <c r="B64" i="1"/>
  <c r="H64" i="1"/>
  <c r="C65" i="1"/>
  <c r="H65" i="1"/>
  <c r="E65" i="1"/>
  <c r="C64" i="1"/>
  <c r="AG28" i="14"/>
  <c r="AG10" i="14"/>
  <c r="AG9" i="14"/>
  <c r="AG22" i="14"/>
  <c r="AF34" i="14"/>
  <c r="AF18" i="14"/>
  <c r="AF29" i="14"/>
  <c r="AF25" i="14"/>
  <c r="AF31" i="14"/>
  <c r="AF30" i="14"/>
  <c r="AF15" i="14"/>
  <c r="AF20" i="14"/>
  <c r="AF32" i="14"/>
  <c r="AF17" i="14"/>
  <c r="AF5" i="14"/>
  <c r="AF16" i="14"/>
  <c r="AF23" i="14"/>
  <c r="AF13" i="14"/>
  <c r="AF12" i="14"/>
  <c r="AF8" i="14"/>
  <c r="AF4" i="14"/>
  <c r="AF21" i="14"/>
  <c r="AF22" i="14"/>
  <c r="AF7" i="14"/>
  <c r="AF33" i="14"/>
  <c r="AF24" i="14"/>
  <c r="AE5" i="14"/>
  <c r="AE16" i="14"/>
  <c r="AE34" i="14"/>
  <c r="AE29" i="14"/>
  <c r="AE6" i="14"/>
  <c r="AE4" i="14"/>
  <c r="AE22" i="14"/>
  <c r="AC11" i="14"/>
  <c r="AA8" i="14"/>
  <c r="AA13" i="14"/>
  <c r="AA24" i="14"/>
  <c r="AA29" i="14"/>
  <c r="Y17" i="14"/>
  <c r="AA5" i="14"/>
  <c r="AA16" i="14"/>
  <c r="AB23" i="14"/>
  <c r="AB26" i="14"/>
  <c r="AC8" i="14"/>
  <c r="AC19" i="14"/>
  <c r="AE21" i="14"/>
  <c r="AE7" i="14"/>
  <c r="AE20" i="14"/>
  <c r="AE19" i="14"/>
  <c r="AE8" i="14"/>
  <c r="Y22" i="14"/>
  <c r="Y12" i="14"/>
  <c r="AA21" i="14"/>
  <c r="AB8" i="14"/>
  <c r="AC24" i="14"/>
  <c r="AD25" i="14"/>
  <c r="AE14" i="14"/>
  <c r="AE23" i="14"/>
  <c r="AE12" i="14"/>
  <c r="AE11" i="14"/>
  <c r="AE15" i="14"/>
  <c r="Y18" i="14"/>
  <c r="AB7" i="14"/>
  <c r="AE25" i="14"/>
  <c r="AE27" i="14"/>
  <c r="AE31" i="14"/>
  <c r="Y16" i="14"/>
  <c r="Y28" i="14"/>
  <c r="Y20" i="14"/>
  <c r="Y10" i="14"/>
  <c r="Y14" i="14"/>
  <c r="Y6" i="14"/>
  <c r="Y26" i="14"/>
  <c r="Y27" i="14"/>
  <c r="Y5" i="14"/>
  <c r="Y34" i="14"/>
  <c r="Y24" i="14"/>
  <c r="AG19" i="14"/>
  <c r="AG25" i="14"/>
  <c r="AG21" i="14"/>
  <c r="AG7" i="14"/>
  <c r="AG18" i="14"/>
  <c r="AG34" i="14"/>
  <c r="AG12" i="14"/>
  <c r="AG23" i="14"/>
  <c r="AG20" i="14"/>
  <c r="AG11" i="14"/>
  <c r="AG29" i="14"/>
  <c r="AG15" i="14"/>
  <c r="AG26" i="14"/>
  <c r="AG27" i="14"/>
  <c r="AG14" i="14"/>
  <c r="AG8" i="14"/>
  <c r="AG6" i="14"/>
  <c r="AG31" i="14"/>
  <c r="AG17" i="14"/>
  <c r="AG32" i="14"/>
  <c r="AG5" i="14"/>
  <c r="AG30" i="14"/>
  <c r="AG24" i="14"/>
  <c r="AE17" i="14"/>
  <c r="AE24" i="14"/>
  <c r="AE30" i="14"/>
  <c r="AE33" i="14"/>
  <c r="AE9" i="14"/>
  <c r="AE10" i="14"/>
  <c r="AE28" i="14"/>
  <c r="AE13" i="14"/>
  <c r="AE18" i="14"/>
  <c r="AD8" i="14"/>
  <c r="AD23" i="14"/>
  <c r="AD21" i="14"/>
  <c r="AD20" i="14"/>
  <c r="AD7" i="14"/>
  <c r="AD11" i="14"/>
  <c r="AD10" i="14"/>
  <c r="AD6" i="14"/>
  <c r="AD22" i="14"/>
  <c r="AD5" i="14"/>
  <c r="AD9" i="14"/>
  <c r="AD15" i="14"/>
  <c r="AD19" i="14"/>
  <c r="AD18" i="14"/>
  <c r="AD12" i="14"/>
  <c r="AD28" i="14"/>
  <c r="AD29" i="14"/>
  <c r="AD14" i="14"/>
  <c r="AD26" i="14"/>
  <c r="AD4" i="14"/>
  <c r="AD31" i="14"/>
  <c r="AD33" i="14"/>
  <c r="AD17" i="14"/>
  <c r="AD32" i="14"/>
  <c r="AD16" i="14"/>
  <c r="AD30" i="14"/>
  <c r="AD24" i="14"/>
  <c r="AD13" i="14"/>
  <c r="AD27" i="14"/>
  <c r="AC30" i="14"/>
  <c r="AC31" i="14"/>
  <c r="AC4" i="14"/>
  <c r="AC7" i="14"/>
  <c r="AC5" i="14"/>
  <c r="AC18" i="14"/>
  <c r="AC9" i="14"/>
  <c r="AC6" i="14"/>
  <c r="AC23" i="14"/>
  <c r="AC34" i="14"/>
  <c r="AC22" i="14"/>
  <c r="AC28" i="14"/>
  <c r="AC33" i="14"/>
  <c r="AC10" i="14"/>
  <c r="AC15" i="14"/>
  <c r="AC12" i="14"/>
  <c r="AC13" i="14"/>
  <c r="AC26" i="14"/>
  <c r="AC17" i="14"/>
  <c r="AC14" i="14"/>
  <c r="AC20" i="14"/>
  <c r="AC21" i="14"/>
  <c r="AC25" i="14"/>
  <c r="AC29" i="14"/>
  <c r="AC27" i="14"/>
  <c r="AC16" i="14"/>
  <c r="AB20" i="14"/>
  <c r="AB29" i="14"/>
  <c r="AB31" i="14"/>
  <c r="AB15" i="14"/>
  <c r="AB10" i="14"/>
  <c r="AB25" i="14"/>
  <c r="AB17" i="14"/>
  <c r="AB34" i="14"/>
  <c r="AB11" i="14"/>
  <c r="AB18" i="14"/>
  <c r="AB19" i="14"/>
  <c r="AB30" i="14"/>
  <c r="AB6" i="14"/>
  <c r="AB33" i="14"/>
  <c r="AB28" i="14"/>
  <c r="AB14" i="14"/>
  <c r="AB27" i="14"/>
  <c r="AB32" i="14"/>
  <c r="AB16" i="14"/>
  <c r="AB12" i="14"/>
  <c r="AB13" i="14"/>
  <c r="AB24" i="14"/>
  <c r="AB4" i="14"/>
  <c r="AB9" i="14"/>
  <c r="AB21" i="14"/>
  <c r="AA27" i="14"/>
  <c r="AA17" i="14"/>
  <c r="AA33" i="14"/>
  <c r="AA15" i="14"/>
  <c r="AA31" i="14"/>
  <c r="AA11" i="14"/>
  <c r="AA9" i="14"/>
  <c r="AA25" i="14"/>
  <c r="AA23" i="14"/>
  <c r="AA19" i="14"/>
  <c r="AA28" i="14"/>
  <c r="AA34" i="14"/>
  <c r="AA6" i="14"/>
  <c r="AA7" i="14"/>
  <c r="AA4" i="14"/>
  <c r="AA20" i="14"/>
  <c r="AA10" i="14"/>
  <c r="AA26" i="14"/>
  <c r="AA14" i="14"/>
  <c r="AA30" i="14"/>
  <c r="AA18" i="14"/>
  <c r="AA22" i="14"/>
  <c r="AA12" i="14"/>
  <c r="Z31" i="14"/>
  <c r="Z18" i="14"/>
  <c r="Z6" i="14"/>
  <c r="Z17" i="14"/>
  <c r="Z20" i="14"/>
  <c r="Z8" i="14"/>
  <c r="Z16" i="14"/>
  <c r="Z24" i="14"/>
  <c r="Z26" i="14"/>
  <c r="Z12" i="14"/>
  <c r="Z10" i="14"/>
  <c r="Z33" i="14"/>
  <c r="Z4" i="14"/>
  <c r="Z27" i="14"/>
  <c r="Z22" i="14"/>
  <c r="Z9" i="14"/>
  <c r="Z5" i="14"/>
  <c r="Z13" i="14"/>
  <c r="Z25" i="14"/>
  <c r="Z14" i="14"/>
  <c r="Z30" i="14"/>
  <c r="Z19" i="14"/>
  <c r="Z21" i="14"/>
  <c r="Z29" i="14"/>
  <c r="Z15" i="14"/>
  <c r="Z23" i="14"/>
  <c r="Z11" i="14"/>
  <c r="Z32" i="14"/>
  <c r="Z28" i="14"/>
  <c r="Z7" i="14"/>
  <c r="Z34" i="14"/>
  <c r="Y31" i="14"/>
  <c r="Y33" i="14"/>
  <c r="Y19" i="14"/>
  <c r="Y32" i="14"/>
  <c r="Y21" i="14"/>
  <c r="Y7" i="14"/>
  <c r="Y9" i="14"/>
  <c r="Y30" i="14"/>
  <c r="Y13" i="14"/>
  <c r="Y15" i="14"/>
  <c r="Y8" i="14"/>
  <c r="Y23" i="14"/>
  <c r="Y25" i="14"/>
  <c r="Y11" i="14"/>
  <c r="Y29" i="14"/>
  <c r="W55" i="1"/>
  <c r="Y22" i="10"/>
  <c r="AE30" i="10"/>
  <c r="AE26" i="10"/>
  <c r="AE28" i="10"/>
  <c r="A24" i="10"/>
  <c r="E20" i="28"/>
  <c r="E59" i="1"/>
  <c r="D61" i="1"/>
  <c r="C59" i="1"/>
  <c r="B62" i="1"/>
  <c r="B58" i="1"/>
  <c r="V60" i="1"/>
  <c r="C60" i="1"/>
  <c r="E58" i="1"/>
  <c r="D60" i="1"/>
  <c r="C58" i="1"/>
  <c r="B61" i="1"/>
  <c r="V59" i="1"/>
  <c r="H63" i="1"/>
  <c r="E61" i="1"/>
  <c r="D65" i="1"/>
  <c r="D59" i="1"/>
  <c r="C61" i="1"/>
  <c r="B60" i="1"/>
  <c r="V58" i="1"/>
  <c r="E60" i="1"/>
  <c r="D58" i="1"/>
  <c r="B59" i="1"/>
  <c r="K65" i="1"/>
  <c r="M64" i="1"/>
  <c r="J65" i="1"/>
  <c r="O65" i="1"/>
  <c r="H62" i="1"/>
  <c r="F65" i="1"/>
  <c r="I58" i="1"/>
  <c r="M58" i="1"/>
  <c r="Q58" i="1"/>
  <c r="U58" i="1"/>
  <c r="I59" i="1"/>
  <c r="M59" i="1"/>
  <c r="Q59" i="1"/>
  <c r="U59" i="1"/>
  <c r="I60" i="1"/>
  <c r="M60" i="1"/>
  <c r="Q60" i="1"/>
  <c r="U60" i="1"/>
  <c r="I61" i="1"/>
  <c r="M61" i="1"/>
  <c r="T61" i="1"/>
  <c r="N65" i="1"/>
  <c r="L59" i="1"/>
  <c r="L60" i="1"/>
  <c r="L61" i="1"/>
  <c r="K64" i="1"/>
  <c r="N64" i="1"/>
  <c r="L65" i="1"/>
  <c r="P65" i="1"/>
  <c r="G65" i="1"/>
  <c r="F58" i="1"/>
  <c r="J58" i="1"/>
  <c r="N58" i="1"/>
  <c r="R58" i="1"/>
  <c r="F59" i="1"/>
  <c r="J59" i="1"/>
  <c r="N59" i="1"/>
  <c r="R59" i="1"/>
  <c r="F60" i="1"/>
  <c r="J60" i="1"/>
  <c r="N60" i="1"/>
  <c r="R60" i="1"/>
  <c r="F61" i="1"/>
  <c r="J61" i="1"/>
  <c r="N61" i="1"/>
  <c r="U61" i="1"/>
  <c r="P64" i="1"/>
  <c r="I64" i="1"/>
  <c r="H60" i="1"/>
  <c r="T60" i="1"/>
  <c r="J64" i="1"/>
  <c r="O64" i="1"/>
  <c r="M65" i="1"/>
  <c r="I65" i="1"/>
  <c r="G64" i="1"/>
  <c r="G58" i="1"/>
  <c r="K58" i="1"/>
  <c r="O58" i="1"/>
  <c r="S58" i="1"/>
  <c r="G59" i="1"/>
  <c r="K59" i="1"/>
  <c r="O59" i="1"/>
  <c r="S59" i="1"/>
  <c r="G60" i="1"/>
  <c r="K60" i="1"/>
  <c r="O60" i="1"/>
  <c r="S60" i="1"/>
  <c r="G61" i="1"/>
  <c r="K61" i="1"/>
  <c r="O61" i="1"/>
  <c r="L64" i="1"/>
  <c r="F64" i="1"/>
  <c r="H58" i="1"/>
  <c r="L58" i="1"/>
  <c r="P58" i="1"/>
  <c r="T58" i="1"/>
  <c r="H59" i="1"/>
  <c r="P59" i="1"/>
  <c r="T59" i="1"/>
  <c r="P60" i="1"/>
  <c r="H61" i="1"/>
  <c r="P61" i="1"/>
  <c r="AE25" i="10"/>
  <c r="AE31" i="10"/>
  <c r="AE27" i="10"/>
  <c r="Y54" i="1"/>
  <c r="Y56" i="1"/>
  <c r="AI33" i="10" s="1"/>
  <c r="E96" i="28"/>
  <c r="E115" i="28"/>
  <c r="E153" i="28"/>
  <c r="E172" i="28"/>
  <c r="E191" i="28"/>
  <c r="AE24" i="10"/>
  <c r="V21" i="10" l="1"/>
  <c r="R21" i="10"/>
  <c r="S21" i="10"/>
  <c r="U21" i="10"/>
  <c r="T21" i="10"/>
  <c r="Y55" i="1"/>
  <c r="AI22" i="10" s="1"/>
  <c r="AI11" i="10"/>
  <c r="V18" i="10"/>
  <c r="U15" i="10"/>
  <c r="T16" i="10"/>
  <c r="S16" i="10"/>
  <c r="R16" i="10"/>
  <c r="Q16" i="10"/>
  <c r="P18" i="10"/>
  <c r="O22" i="10"/>
  <c r="O16" i="10"/>
  <c r="N18" i="10"/>
  <c r="M22" i="10"/>
  <c r="M16" i="10"/>
  <c r="L18" i="10"/>
  <c r="K22" i="10"/>
  <c r="K16" i="10"/>
  <c r="J18" i="10"/>
  <c r="I22" i="10"/>
  <c r="I16" i="10"/>
  <c r="H20" i="10"/>
  <c r="H16" i="10"/>
  <c r="G18" i="10"/>
  <c r="F22" i="10"/>
  <c r="F16" i="10"/>
  <c r="E18" i="10"/>
  <c r="D22" i="10"/>
  <c r="D16" i="10"/>
  <c r="C18" i="10"/>
  <c r="B22" i="10"/>
  <c r="B17" i="10"/>
  <c r="L22" i="10"/>
  <c r="I18" i="10"/>
  <c r="H18" i="10"/>
  <c r="G16" i="10"/>
  <c r="E22" i="10"/>
  <c r="E16" i="10"/>
  <c r="C22" i="10"/>
  <c r="B19" i="10"/>
  <c r="B15" i="10"/>
  <c r="U16" i="10"/>
  <c r="S17" i="10"/>
  <c r="P15" i="10"/>
  <c r="M17" i="10"/>
  <c r="K17" i="10"/>
  <c r="H21" i="10"/>
  <c r="G15" i="10"/>
  <c r="E15" i="10"/>
  <c r="C21" i="10"/>
  <c r="B18" i="10"/>
  <c r="V17" i="10"/>
  <c r="U18" i="10"/>
  <c r="T15" i="10"/>
  <c r="S15" i="10"/>
  <c r="R15" i="10"/>
  <c r="Q15" i="10"/>
  <c r="P17" i="10"/>
  <c r="O21" i="10"/>
  <c r="O15" i="10"/>
  <c r="N17" i="10"/>
  <c r="M21" i="10"/>
  <c r="M15" i="10"/>
  <c r="L17" i="10"/>
  <c r="K21" i="10"/>
  <c r="K15" i="10"/>
  <c r="J17" i="10"/>
  <c r="I21" i="10"/>
  <c r="I15" i="10"/>
  <c r="H19" i="10"/>
  <c r="H15" i="10"/>
  <c r="G17" i="10"/>
  <c r="F21" i="10"/>
  <c r="F15" i="10"/>
  <c r="E17" i="10"/>
  <c r="D21" i="10"/>
  <c r="D15" i="10"/>
  <c r="C17" i="10"/>
  <c r="B21" i="10"/>
  <c r="B16" i="10"/>
  <c r="Q17" i="10"/>
  <c r="O17" i="10"/>
  <c r="L21" i="10"/>
  <c r="J21" i="10"/>
  <c r="I17" i="10"/>
  <c r="G21" i="10"/>
  <c r="E21" i="10"/>
  <c r="V16" i="10"/>
  <c r="U17" i="10"/>
  <c r="T18" i="10"/>
  <c r="Q21" i="10"/>
  <c r="P22" i="10"/>
  <c r="P16" i="10"/>
  <c r="O18" i="10"/>
  <c r="N22" i="10"/>
  <c r="N16" i="10"/>
  <c r="M18" i="10"/>
  <c r="L16" i="10"/>
  <c r="K18" i="10"/>
  <c r="J22" i="10"/>
  <c r="J16" i="10"/>
  <c r="H22" i="10"/>
  <c r="G22" i="10"/>
  <c r="F18" i="10"/>
  <c r="D18" i="10"/>
  <c r="C16" i="10"/>
  <c r="V15" i="10"/>
  <c r="T17" i="10"/>
  <c r="R17" i="10"/>
  <c r="P21" i="10"/>
  <c r="N21" i="10"/>
  <c r="N15" i="10"/>
  <c r="L15" i="10"/>
  <c r="J15" i="10"/>
  <c r="H17" i="10"/>
  <c r="F17" i="10"/>
  <c r="D17" i="10"/>
  <c r="C15" i="10"/>
  <c r="AB54" i="1"/>
  <c r="AB56" i="1"/>
  <c r="AL33" i="10" s="1"/>
  <c r="Z56" i="1"/>
  <c r="AJ33" i="10" s="1"/>
  <c r="Z54" i="1"/>
  <c r="AA56" i="1"/>
  <c r="AK33" i="10" s="1"/>
  <c r="AA54" i="1"/>
  <c r="AF22" i="10"/>
  <c r="D1" i="28"/>
  <c r="AB55" i="1" l="1"/>
  <c r="AL22" i="10" s="1"/>
  <c r="AL11" i="10"/>
  <c r="AA55" i="1"/>
  <c r="AK22" i="10" s="1"/>
  <c r="AK11" i="10"/>
  <c r="Z55" i="1"/>
  <c r="AJ22" i="10" s="1"/>
  <c r="AJ11" i="10"/>
  <c r="AE23" i="10"/>
  <c r="A4" i="14"/>
  <c r="AA22" i="10"/>
  <c r="AD22" i="10"/>
  <c r="AD32" i="10" s="1"/>
  <c r="AB22" i="10"/>
  <c r="Z22" i="10"/>
  <c r="V5" i="14" l="1"/>
  <c r="V9" i="14"/>
  <c r="V13" i="14"/>
  <c r="V17" i="14"/>
  <c r="V21" i="14"/>
  <c r="V25" i="14"/>
  <c r="V29" i="14"/>
  <c r="V33" i="14"/>
  <c r="L4" i="14"/>
  <c r="L32" i="14"/>
  <c r="L17" i="14"/>
  <c r="L23" i="14"/>
  <c r="L25" i="14"/>
  <c r="L31" i="14"/>
  <c r="V6" i="14"/>
  <c r="V10" i="14"/>
  <c r="V14" i="14"/>
  <c r="V18" i="14"/>
  <c r="V22" i="14"/>
  <c r="V26" i="14"/>
  <c r="V30" i="14"/>
  <c r="V34" i="14"/>
  <c r="L6" i="14"/>
  <c r="L8" i="14"/>
  <c r="L10" i="14"/>
  <c r="L12" i="14"/>
  <c r="L14" i="14"/>
  <c r="L16" i="14"/>
  <c r="L18" i="14"/>
  <c r="L20" i="14"/>
  <c r="L22" i="14"/>
  <c r="L24" i="14"/>
  <c r="L26" i="14"/>
  <c r="L28" i="14"/>
  <c r="L30" i="14"/>
  <c r="L34" i="14"/>
  <c r="L19" i="14"/>
  <c r="L29" i="14"/>
  <c r="V7" i="14"/>
  <c r="V11" i="14"/>
  <c r="V15" i="14"/>
  <c r="V19" i="14"/>
  <c r="V23" i="14"/>
  <c r="V27" i="14"/>
  <c r="V31" i="14"/>
  <c r="V4" i="14"/>
  <c r="V8" i="14"/>
  <c r="V12" i="14"/>
  <c r="V16" i="14"/>
  <c r="V20" i="14"/>
  <c r="V24" i="14"/>
  <c r="V28" i="14"/>
  <c r="V32" i="14"/>
  <c r="L5" i="14"/>
  <c r="L7" i="14"/>
  <c r="L9" i="14"/>
  <c r="L11" i="14"/>
  <c r="L13" i="14"/>
  <c r="L15" i="14"/>
  <c r="L21" i="14"/>
  <c r="L27" i="14"/>
  <c r="L33" i="14"/>
  <c r="AE22" i="10"/>
  <c r="AC32" i="10"/>
  <c r="AE32" i="10" s="1"/>
  <c r="V36" i="14" l="1"/>
  <c r="AH34" i="14" s="1"/>
  <c r="L36" i="14"/>
  <c r="X28" i="14" s="1"/>
  <c r="X4" i="14" l="1"/>
  <c r="X22" i="14"/>
  <c r="X34" i="14"/>
  <c r="X19" i="14"/>
  <c r="X32" i="14"/>
  <c r="AH30" i="14"/>
  <c r="X33" i="14"/>
  <c r="X20" i="14"/>
  <c r="AH15" i="14"/>
  <c r="AH20" i="14"/>
  <c r="AH7" i="14"/>
  <c r="X31" i="14"/>
  <c r="X30" i="14"/>
  <c r="AH12" i="14"/>
  <c r="X25" i="14"/>
  <c r="AH31" i="14"/>
  <c r="X5" i="14"/>
  <c r="AH8" i="14"/>
  <c r="X16" i="14"/>
  <c r="AH18" i="14"/>
  <c r="AH23" i="14"/>
  <c r="X9" i="14"/>
  <c r="AH32" i="14"/>
  <c r="AH33" i="14"/>
  <c r="AH6" i="14"/>
  <c r="AH17" i="14"/>
  <c r="AH13" i="14"/>
  <c r="AH10" i="14"/>
  <c r="X10" i="14"/>
  <c r="X11" i="14"/>
  <c r="AH29" i="14"/>
  <c r="X8" i="14"/>
  <c r="AH11" i="14"/>
  <c r="X29" i="14"/>
  <c r="AH26" i="14"/>
  <c r="AH22" i="14"/>
  <c r="AH5" i="14"/>
  <c r="X18" i="14"/>
  <c r="X27" i="14"/>
  <c r="X6" i="14"/>
  <c r="AH9" i="14"/>
  <c r="AH19" i="14"/>
  <c r="AH27" i="14"/>
  <c r="X15" i="14"/>
  <c r="AH21" i="14"/>
  <c r="AH14" i="14"/>
  <c r="X26" i="14"/>
  <c r="AH16" i="14"/>
  <c r="AH4" i="14"/>
  <c r="X13" i="14"/>
  <c r="X14" i="14"/>
  <c r="X7" i="14"/>
  <c r="X24" i="14"/>
  <c r="AH25" i="14"/>
  <c r="X12" i="14"/>
  <c r="X17" i="14"/>
  <c r="AH24" i="14"/>
  <c r="AH28" i="14"/>
  <c r="X23" i="14"/>
  <c r="X21" i="14"/>
</calcChain>
</file>

<file path=xl/sharedStrings.xml><?xml version="1.0" encoding="utf-8"?>
<sst xmlns="http://schemas.openxmlformats.org/spreadsheetml/2006/main" count="1763" uniqueCount="107">
  <si>
    <t>Kod ucznia</t>
  </si>
  <si>
    <t>SUMA</t>
  </si>
  <si>
    <t>B</t>
  </si>
  <si>
    <t>C</t>
  </si>
  <si>
    <t>A</t>
  </si>
  <si>
    <t>D</t>
  </si>
  <si>
    <t xml:space="preserve">Wyniki uczniów - oddział A  </t>
  </si>
  <si>
    <t>Kod szkoły</t>
  </si>
  <si>
    <t>Numer zadania</t>
  </si>
  <si>
    <t>poprawna odpowiedź/maksymalna liczba punktów</t>
  </si>
  <si>
    <t>N</t>
  </si>
  <si>
    <t>Liczba punktów za umiejętności</t>
  </si>
  <si>
    <t>Suma</t>
  </si>
  <si>
    <t>Łatwość</t>
  </si>
  <si>
    <t>Średnia</t>
  </si>
  <si>
    <t>Odchylenie stand.</t>
  </si>
  <si>
    <t>Konieczne jest wpisanie kodów uczniów</t>
  </si>
  <si>
    <t>UWAGA:</t>
  </si>
  <si>
    <t>Brak odpowiedzi</t>
  </si>
  <si>
    <t>Rozkład odpowiedzi</t>
  </si>
  <si>
    <t>W</t>
  </si>
  <si>
    <t>Odpowiedzi wielokrotne</t>
  </si>
  <si>
    <t>Odch. stand.</t>
  </si>
  <si>
    <t>Statystyka</t>
  </si>
  <si>
    <t>Średnia według oddziałów</t>
  </si>
  <si>
    <t>E</t>
  </si>
  <si>
    <t>F</t>
  </si>
  <si>
    <t>G</t>
  </si>
  <si>
    <t>H</t>
  </si>
  <si>
    <t>I</t>
  </si>
  <si>
    <t>J</t>
  </si>
  <si>
    <t>Łatwość według oddziałów</t>
  </si>
  <si>
    <t>Odchylenie według oddziałów</t>
  </si>
  <si>
    <t>Średni wynik w pkt.</t>
  </si>
  <si>
    <t>Mediana</t>
  </si>
  <si>
    <t>Modalna</t>
  </si>
  <si>
    <t>Maksymalny wynik</t>
  </si>
  <si>
    <t>Minimalny wynik</t>
  </si>
  <si>
    <t>Rozstęp</t>
  </si>
  <si>
    <t>Odchylenie standard.</t>
  </si>
  <si>
    <t>Klasa</t>
  </si>
  <si>
    <t>Ogólne wyniki uczniów</t>
  </si>
  <si>
    <t>Szkoła</t>
  </si>
  <si>
    <t>Liczba punktów</t>
  </si>
  <si>
    <t>maks.</t>
  </si>
  <si>
    <t xml:space="preserve">Liczba uczniów </t>
  </si>
  <si>
    <t xml:space="preserve">Procent uczniów </t>
  </si>
  <si>
    <t>Oddziały</t>
  </si>
  <si>
    <t>Wyniki szkoły</t>
  </si>
  <si>
    <t>suma</t>
  </si>
  <si>
    <t>Liczba zdających w szkole:</t>
  </si>
  <si>
    <t>Liczba zdających w oddziale A:</t>
  </si>
  <si>
    <t>Liczba zdających w oddziale B:</t>
  </si>
  <si>
    <t>Liczba zdających w oddziale C:</t>
  </si>
  <si>
    <t>Liczba zdających w oddziale D:</t>
  </si>
  <si>
    <t>Liczba zdających w oddziale E:</t>
  </si>
  <si>
    <t>Liczba zdających w oddziale F:</t>
  </si>
  <si>
    <t>Liczba zdających w oddziale G:</t>
  </si>
  <si>
    <t>Liczba zdających w oddziale H:</t>
  </si>
  <si>
    <t>Liczba zdających w oddziale I:</t>
  </si>
  <si>
    <t>Liczba zdających w oddziale J:</t>
  </si>
  <si>
    <t>PP</t>
  </si>
  <si>
    <t>PF</t>
  </si>
  <si>
    <t>FP</t>
  </si>
  <si>
    <t>FF</t>
  </si>
  <si>
    <t>OMAP-100-1812</t>
  </si>
  <si>
    <t>AC</t>
  </si>
  <si>
    <t>A1</t>
  </si>
  <si>
    <t>AD</t>
  </si>
  <si>
    <t>BC</t>
  </si>
  <si>
    <t>BD</t>
  </si>
  <si>
    <t>A2</t>
  </si>
  <si>
    <t>A3</t>
  </si>
  <si>
    <t>B1</t>
  </si>
  <si>
    <t>B2</t>
  </si>
  <si>
    <t>B3</t>
  </si>
  <si>
    <t>II. Wykorzystanie i tworzenie informacji.</t>
  </si>
  <si>
    <t>III. Wykorzystanie i interpretowanie reprezentacji.</t>
  </si>
  <si>
    <t>IV. Rozumowanie i argumentacja.</t>
  </si>
  <si>
    <t>A / AC / PP / A1 / 0</t>
  </si>
  <si>
    <t>B / AD/ PF / A2 / 1</t>
  </si>
  <si>
    <t>C / BC / FP / A3 / 2</t>
  </si>
  <si>
    <t>D /  BD / FF / B1 / 3</t>
  </si>
  <si>
    <t>E / B2</t>
  </si>
  <si>
    <t>I. Sprawność rachunkowa.</t>
  </si>
  <si>
    <t xml:space="preserve">Instrukcja </t>
  </si>
  <si>
    <t>1. Arkusz EXCEL został tak przygotowany, aby pozwalał na uzyskanie jak najszerszej informacji dla nauczycieli po przeprowadzonym próbnym egzaminie ósmoklasisty w  grudniu 2018 r.</t>
  </si>
  <si>
    <t xml:space="preserve">2. Arkusz daje możliwość uzyskania informacji o sukcesach uczniów  związanych z rozwiązaniem zadań zamkniętych i zadań otwartych, jak i  sprawdzenia jaki procent uczniów wybrało każdy z dystraktorów w ZZ oraz procentowy rozkład punktów w zadaniach otwartych. </t>
  </si>
  <si>
    <t xml:space="preserve">4. Koniecznie należy wpisać kod ucznia np. A01, A1 w pierwszej kolumnie arkusza (lub kolejny numer ucznia z dziennika). Brak wypełnienia nie pozwoli uzyskać wyniku ucznia. </t>
  </si>
  <si>
    <t>5. Wypełniając pola zadań zamkniętych możemy wpisać wybraną odpowiedź ucznia (zgodnie z kartą odpowiedzi), literę N (oznaczającą, że uczeń nie podjął próby rozwiązywania zadania), literę W (oznaczającą, że uczeń zaznaczył więcej niż jedną odpowiedź) lub wybrać z rozwijalnego menu. Pole z odpowiedzią poprawną wypełnia się automatycznie kolorem zielonym.</t>
  </si>
  <si>
    <t>9. Poniżej podano przykład wypełnionego arkusza dla 21 uczniów (Klasa A).</t>
  </si>
  <si>
    <t>Uwaga!</t>
  </si>
  <si>
    <t xml:space="preserve">W arkuszach odziałów jest włączona opcja z paska narzędzi Recenzja: Chroń arkusz. </t>
  </si>
  <si>
    <t>Po zdjęciu ochrony można wprowadzać zmiany, za które jednak autorzy arkusza nie odpowiadają</t>
  </si>
  <si>
    <t xml:space="preserve">Wyniki uczniów - oddział B </t>
  </si>
  <si>
    <t>Wyniki uczniów - oddział C</t>
  </si>
  <si>
    <t>Wyniki uczniów - oddział D</t>
  </si>
  <si>
    <t>Wyniki uczniów - oddział E</t>
  </si>
  <si>
    <t>Wyniki uczniów - oddział F</t>
  </si>
  <si>
    <t>Wyniki uczniów - oddział G</t>
  </si>
  <si>
    <t>Wyniki uczniów - oddział H</t>
  </si>
  <si>
    <t>Wyniki uczniów - oddział I</t>
  </si>
  <si>
    <t>Wyniki uczniów - oddział J</t>
  </si>
  <si>
    <r>
      <t xml:space="preserve">3. Formularz składa się z następujących arkuszy: 10 kart oddziałów {A,B,C,D,E,F,G,H,I,J} (maksymalnie 40 uczniów w 1 oddziale), </t>
    </r>
    <r>
      <rPr>
        <i/>
        <sz val="10"/>
        <rFont val="Arial CE"/>
        <charset val="238"/>
      </rPr>
      <t>Szkoła</t>
    </r>
    <r>
      <rPr>
        <sz val="10"/>
        <rFont val="Arial CE"/>
        <charset val="238"/>
      </rPr>
      <t xml:space="preserve"> (zbiorcze wyniki szkoły), </t>
    </r>
    <r>
      <rPr>
        <i/>
        <sz val="10"/>
        <rFont val="Arial CE"/>
        <charset val="238"/>
      </rPr>
      <t>FO</t>
    </r>
    <r>
      <rPr>
        <sz val="10"/>
        <rFont val="Arial CE"/>
        <charset val="238"/>
      </rPr>
      <t xml:space="preserve"> (analiza opuszczeń zadań przez uczniów w szkole i w poszczególnych oddziałach), </t>
    </r>
    <r>
      <rPr>
        <i/>
        <sz val="10"/>
        <rFont val="Arial CE"/>
        <charset val="238"/>
      </rPr>
      <t>Rozkład wynikó</t>
    </r>
    <r>
      <rPr>
        <sz val="10"/>
        <rFont val="Arial CE"/>
        <charset val="238"/>
      </rPr>
      <t xml:space="preserve">w (zawierający rozkład wyników uczniowskich w szkole) oraz wykresy: </t>
    </r>
    <r>
      <rPr>
        <i/>
        <sz val="10"/>
        <rFont val="Arial CE"/>
        <charset val="238"/>
      </rPr>
      <t>RW - wykres</t>
    </r>
    <r>
      <rPr>
        <sz val="10"/>
        <rFont val="Arial CE"/>
        <charset val="238"/>
      </rPr>
      <t xml:space="preserve">, 4 wykresy obrazujące opanowanie przez uczniów umiejętności: </t>
    </r>
    <r>
      <rPr>
        <i/>
        <sz val="10"/>
        <rFont val="Arial CE"/>
        <charset val="238"/>
      </rPr>
      <t>sprawność rachunkowa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wykorzystanie i tworzenie informacji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wykorzystanie i interpretowanie reprezentacji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rozumowanie i argumentacja</t>
    </r>
    <r>
      <rPr>
        <sz val="10"/>
        <rFont val="Arial CE"/>
        <charset val="238"/>
      </rPr>
      <t>. Ponadto wykres obrazujący średni wynik w punktach w poszczególnych oddziałach jak i w całej szkole oraz wykresy opanowania umiejętności z rozbiciem na oddziały.</t>
    </r>
  </si>
  <si>
    <r>
      <t xml:space="preserve">6. W polach dotyczących </t>
    </r>
    <r>
      <rPr>
        <b/>
        <sz val="10"/>
        <rFont val="Arial CE"/>
        <charset val="238"/>
      </rPr>
      <t>zadań otwartyc</t>
    </r>
    <r>
      <rPr>
        <sz val="10"/>
        <rFont val="Arial CE"/>
        <charset val="238"/>
      </rPr>
      <t xml:space="preserve">h wpisujemy uzyskaną przez ucznia liczbę punktów. W przypadku, gdy uczeń nie podjął próby rozwiązania zadania, wpisujemy  lub wybieramy z rozwijalnego menu literę N (zgodnie z kartą odpowiedzi). </t>
    </r>
  </si>
  <si>
    <t>7. W każdym arkuszu (oddziale) dla każdego ucznia automatycznie jest przeliczana suma punktów za cały test i poszczególne umiejętności. Jednocześnie dla każdego zadania jak i umiejętności wyliczana są podstawowe wskaźniki statystyczne: średnia, łatwość, odchylenie standardowe. Dodatkowo dla zadań zamkniętych wyliczany jest rozkład odpowiedzi, a dla zadań otwartych rozkład uzyskanych punktów.</t>
  </si>
  <si>
    <r>
      <t xml:space="preserve">8. Arkusz </t>
    </r>
    <r>
      <rPr>
        <i/>
        <sz val="10"/>
        <color theme="1"/>
        <rFont val="Czcionka tekstu podstawowego"/>
        <charset val="238"/>
      </rPr>
      <t>Szkoła</t>
    </r>
    <r>
      <rPr>
        <sz val="10"/>
        <color theme="1"/>
        <rFont val="Czcionka tekstu podstawowego"/>
        <charset val="238"/>
      </rPr>
      <t xml:space="preserve"> oprócz podstawowych wyników statystycznych zawiera dla poszczególnych zadań następujące wskaźniki statystyczne: średnia, łatwość, odchylenie standardowe. Dodatkowo dla zadań zamkniętych wyliczany jest rozkład odpowiedzi poszczególnych odpowiedzi, frakcja opuszczeń i odpowiedzi wielokrotnych. Dla zadań otwartych wyliczany jest rozkład punktacji w i frakcja opuszczeń.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</si>
</sst>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4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color indexed="52"/>
      <name val="Arial CE"/>
      <family val="2"/>
      <charset val="238"/>
    </font>
    <font>
      <b/>
      <sz val="12"/>
      <color indexed="58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2"/>
      <color rgb="FFFF0000"/>
      <name val="Symbol"/>
      <family val="1"/>
      <charset val="2"/>
    </font>
    <font>
      <sz val="8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 CE"/>
      <family val="2"/>
      <charset val="238"/>
    </font>
    <font>
      <sz val="10"/>
      <color theme="0"/>
      <name val="Arial CE"/>
      <charset val="238"/>
    </font>
    <font>
      <sz val="8"/>
      <color theme="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i/>
      <sz val="10"/>
      <name val="Arial CE"/>
      <charset val="238"/>
    </font>
    <font>
      <i/>
      <sz val="8"/>
      <color rgb="FFFF0000"/>
      <name val="Arial CE"/>
      <family val="2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6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9" fillId="0" borderId="4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6" fillId="0" borderId="0" xfId="2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quotePrefix="1" applyProtection="1">
      <protection locked="0"/>
    </xf>
    <xf numFmtId="2" fontId="6" fillId="0" borderId="6" xfId="1" applyNumberFormat="1" applyFont="1" applyBorder="1" applyAlignment="1" applyProtection="1">
      <alignment horizontal="center"/>
      <protection hidden="1"/>
    </xf>
    <xf numFmtId="9" fontId="6" fillId="0" borderId="4" xfId="2" applyFont="1" applyBorder="1" applyProtection="1">
      <protection hidden="1"/>
    </xf>
    <xf numFmtId="0" fontId="0" fillId="0" borderId="0" xfId="0" applyProtection="1">
      <protection locked="0" hidden="1"/>
    </xf>
    <xf numFmtId="0" fontId="9" fillId="0" borderId="4" xfId="0" applyFont="1" applyFill="1" applyBorder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2" fillId="0" borderId="4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7" fillId="0" borderId="4" xfId="2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0" borderId="4" xfId="0" applyNumberFormat="1" applyFont="1" applyBorder="1" applyAlignment="1" applyProtection="1">
      <alignment horizontal="center"/>
      <protection locked="0" hidden="1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9" fontId="13" fillId="0" borderId="4" xfId="2" applyFont="1" applyBorder="1" applyAlignment="1" applyProtection="1">
      <alignment horizontal="center"/>
      <protection hidden="1"/>
    </xf>
    <xf numFmtId="0" fontId="7" fillId="0" borderId="4" xfId="0" applyFont="1" applyBorder="1" applyAlignment="1">
      <alignment horizontal="center"/>
    </xf>
    <xf numFmtId="0" fontId="0" fillId="0" borderId="0" xfId="0" applyFill="1" applyProtection="1">
      <protection locked="0"/>
    </xf>
    <xf numFmtId="0" fontId="16" fillId="0" borderId="0" xfId="0" applyFont="1" applyProtection="1">
      <protection locked="0"/>
    </xf>
    <xf numFmtId="9" fontId="13" fillId="0" borderId="0" xfId="2" applyFont="1" applyFill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locked="0" hidden="1"/>
    </xf>
    <xf numFmtId="0" fontId="8" fillId="0" borderId="3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hidden="1"/>
    </xf>
    <xf numFmtId="2" fontId="6" fillId="0" borderId="4" xfId="2" applyNumberFormat="1" applyFont="1" applyBorder="1" applyAlignment="1" applyProtection="1">
      <alignment horizontal="center"/>
      <protection hidden="1"/>
    </xf>
    <xf numFmtId="2" fontId="7" fillId="0" borderId="4" xfId="0" applyNumberFormat="1" applyFont="1" applyBorder="1" applyAlignment="1" applyProtection="1">
      <alignment horizontal="center"/>
      <protection hidden="1"/>
    </xf>
    <xf numFmtId="2" fontId="7" fillId="0" borderId="4" xfId="0" applyNumberFormat="1" applyFont="1" applyBorder="1" applyProtection="1">
      <protection hidden="1"/>
    </xf>
    <xf numFmtId="2" fontId="7" fillId="0" borderId="4" xfId="2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9" fontId="6" fillId="0" borderId="4" xfId="2" applyFont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8" fillId="0" borderId="0" xfId="0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Protection="1">
      <protection hidden="1"/>
    </xf>
    <xf numFmtId="0" fontId="20" fillId="0" borderId="0" xfId="0" applyFont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 textRotation="90" wrapText="1"/>
      <protection hidden="1"/>
    </xf>
    <xf numFmtId="9" fontId="7" fillId="0" borderId="0" xfId="2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 vertical="center" textRotation="90" wrapText="1"/>
      <protection hidden="1"/>
    </xf>
    <xf numFmtId="0" fontId="19" fillId="0" borderId="0" xfId="0" applyFont="1" applyProtection="1">
      <protection locked="0" hidden="1"/>
    </xf>
    <xf numFmtId="0" fontId="19" fillId="0" borderId="0" xfId="0" applyNumberFormat="1" applyFont="1" applyProtection="1">
      <protection locked="0" hidden="1"/>
    </xf>
    <xf numFmtId="0" fontId="2" fillId="2" borderId="19" xfId="0" applyFont="1" applyFill="1" applyBorder="1" applyAlignment="1">
      <alignment horizontal="center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22" fillId="0" borderId="4" xfId="0" applyFont="1" applyBorder="1" applyAlignment="1" applyProtection="1">
      <alignment horizontal="center"/>
      <protection hidden="1"/>
    </xf>
    <xf numFmtId="9" fontId="6" fillId="0" borderId="0" xfId="2" applyFont="1" applyBorder="1" applyAlignment="1" applyProtection="1">
      <alignment horizontal="center"/>
      <protection hidden="1"/>
    </xf>
    <xf numFmtId="9" fontId="13" fillId="0" borderId="0" xfId="2" applyFont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2" fillId="3" borderId="20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0" fontId="2" fillId="3" borderId="22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23" fillId="0" borderId="0" xfId="0" applyFont="1" applyProtection="1">
      <protection locked="0" hidden="1"/>
    </xf>
    <xf numFmtId="0" fontId="23" fillId="0" borderId="0" xfId="0" applyFont="1" applyFill="1" applyProtection="1">
      <protection locked="0" hidden="1"/>
    </xf>
    <xf numFmtId="0" fontId="23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center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locked="0" hidden="1"/>
    </xf>
    <xf numFmtId="0" fontId="25" fillId="0" borderId="0" xfId="2" applyNumberFormat="1" applyFon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7" fillId="0" borderId="30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 vertic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hidden="1"/>
    </xf>
    <xf numFmtId="9" fontId="6" fillId="4" borderId="31" xfId="2" applyFont="1" applyFill="1" applyBorder="1" applyProtection="1">
      <protection hidden="1"/>
    </xf>
    <xf numFmtId="9" fontId="6" fillId="4" borderId="32" xfId="2" applyFont="1" applyFill="1" applyBorder="1" applyProtection="1">
      <protection hidden="1"/>
    </xf>
    <xf numFmtId="9" fontId="6" fillId="4" borderId="32" xfId="2" applyFont="1" applyFill="1" applyBorder="1" applyAlignment="1" applyProtection="1">
      <alignment horizontal="center"/>
      <protection hidden="1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34" fillId="0" borderId="0" xfId="0" applyFont="1"/>
    <xf numFmtId="0" fontId="35" fillId="0" borderId="0" xfId="0" applyFont="1"/>
    <xf numFmtId="9" fontId="6" fillId="0" borderId="32" xfId="2" applyFont="1" applyBorder="1" applyAlignment="1" applyProtection="1">
      <alignment horizontal="center"/>
      <protection hidden="1"/>
    </xf>
    <xf numFmtId="9" fontId="6" fillId="0" borderId="31" xfId="2" applyFont="1" applyBorder="1" applyAlignment="1" applyProtection="1">
      <alignment horizontal="center"/>
      <protection hidden="1"/>
    </xf>
    <xf numFmtId="9" fontId="6" fillId="0" borderId="23" xfId="2" applyFont="1" applyBorder="1" applyAlignment="1" applyProtection="1">
      <alignment horizontal="center"/>
      <protection hidden="1"/>
    </xf>
    <xf numFmtId="0" fontId="0" fillId="0" borderId="2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37" fillId="0" borderId="0" xfId="0" applyFont="1" applyBorder="1" applyAlignment="1" applyProtection="1">
      <alignment horizontal="center"/>
      <protection locked="0"/>
    </xf>
    <xf numFmtId="9" fontId="25" fillId="0" borderId="0" xfId="2" applyFont="1" applyBorder="1" applyAlignment="1" applyProtection="1">
      <alignment horizontal="center"/>
      <protection hidden="1"/>
    </xf>
    <xf numFmtId="0" fontId="38" fillId="0" borderId="0" xfId="0" applyFont="1" applyProtection="1">
      <protection hidden="1"/>
    </xf>
    <xf numFmtId="0" fontId="39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9" fillId="0" borderId="0" xfId="2" applyNumberFormat="1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textRotation="90" wrapText="1"/>
      <protection locked="0"/>
    </xf>
    <xf numFmtId="0" fontId="7" fillId="0" borderId="4" xfId="0" applyFont="1" applyBorder="1" applyAlignment="1" applyProtection="1">
      <alignment horizontal="center" vertical="center" textRotation="90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 textRotation="90" wrapText="1"/>
      <protection locked="0"/>
    </xf>
    <xf numFmtId="0" fontId="12" fillId="0" borderId="26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7" fillId="0" borderId="19" xfId="2" applyNumberFormat="1" applyFont="1" applyBorder="1" applyAlignment="1" applyProtection="1">
      <alignment horizontal="center" vertical="center" textRotation="90" wrapText="1"/>
      <protection locked="0"/>
    </xf>
    <xf numFmtId="0" fontId="7" fillId="0" borderId="25" xfId="2" applyNumberFormat="1" applyFont="1" applyBorder="1" applyAlignment="1" applyProtection="1">
      <alignment horizontal="center" vertical="center" textRotation="90" wrapText="1"/>
      <protection locked="0"/>
    </xf>
    <xf numFmtId="0" fontId="7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textRotation="90" wrapText="1"/>
      <protection locked="0"/>
    </xf>
    <xf numFmtId="0" fontId="2" fillId="0" borderId="25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 applyProtection="1">
      <alignment horizontal="center" vertical="center" textRotation="90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9" xfId="0" applyFont="1" applyBorder="1" applyAlignment="1">
      <alignment horizontal="center" textRotation="90" wrapText="1"/>
    </xf>
    <xf numFmtId="0" fontId="0" fillId="0" borderId="6" xfId="0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15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chartsheet" Target="chartsheets/sheet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szkole</a:t>
            </a:r>
          </a:p>
        </c:rich>
      </c:tx>
      <c:layout>
        <c:manualLayout>
          <c:xMode val="edge"/>
          <c:yMode val="edge"/>
          <c:x val="0.3680257510729613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18025751072965E-2"/>
          <c:y val="0.1490066225165563"/>
          <c:w val="0.90128755364806867"/>
          <c:h val="0.698675496688741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Szkoła!$B$8:$V$8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Szkoła!$B$21:$V$21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C-4859-8425-649A4B7FE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907760"/>
        <c:axId val="413902272"/>
      </c:barChart>
      <c:catAx>
        <c:axId val="41390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19742489270385"/>
              <c:y val="0.91721854304635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90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9022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67381974248927E-2"/>
              <c:y val="0.3145695364238410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907760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I</a:t>
            </a:r>
          </a:p>
        </c:rich>
      </c:tx>
      <c:layout>
        <c:manualLayout>
          <c:xMode val="edge"/>
          <c:yMode val="edge"/>
          <c:x val="0.35721925133689841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40983606557377"/>
          <c:w val="0.89090909090909087"/>
          <c:h val="0.69508196721311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I!$B$52:$V$52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I!$B$64:$V$64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3-4DEE-84FB-AA0F50E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70696"/>
        <c:axId val="508868736"/>
      </c:barChart>
      <c:catAx>
        <c:axId val="508870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090909090909091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687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21311475409836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7069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J</a:t>
            </a:r>
          </a:p>
        </c:rich>
      </c:tx>
      <c:layout>
        <c:manualLayout>
          <c:xMode val="edge"/>
          <c:yMode val="edge"/>
          <c:x val="0.35508021390374334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40983606557377"/>
          <c:w val="0.89090909090909087"/>
          <c:h val="0.69508196721311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J!$B$64:$V$64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D-4A89-87CF-0D7D50915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69128"/>
        <c:axId val="508865992"/>
      </c:barChart>
      <c:catAx>
        <c:axId val="508869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090909090909091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5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659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21311475409836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9128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Rozkład wyników w szkole</a:t>
            </a:r>
          </a:p>
        </c:rich>
      </c:tx>
      <c:layout>
        <c:manualLayout>
          <c:xMode val="edge"/>
          <c:yMode val="edge"/>
          <c:x val="0.38963730569948185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2925170068027211"/>
          <c:w val="0.92746113989637302"/>
          <c:h val="0.78401360544217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'Rozkład wyników'!$W$4:$W$34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'Rozkład wyników'!$V$4:$V$34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1-4739-A900-E9717706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70304"/>
        <c:axId val="508865600"/>
      </c:barChart>
      <c:catAx>
        <c:axId val="50887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punktów</a:t>
                </a:r>
              </a:p>
            </c:rich>
          </c:tx>
          <c:layout>
            <c:manualLayout>
              <c:xMode val="edge"/>
              <c:yMode val="edge"/>
              <c:x val="0.46217616580310883"/>
              <c:y val="0.960884353741496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560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50886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uczniów</a:t>
                </a:r>
              </a:p>
            </c:rich>
          </c:tx>
          <c:layout>
            <c:manualLayout>
              <c:xMode val="edge"/>
              <c:yMode val="edge"/>
              <c:x val="2.0725388601036268E-3"/>
              <c:y val="0.43197278911564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70304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według oddziałów. 
I. Sprawność rachunkowa.</a:t>
            </a:r>
          </a:p>
        </c:rich>
      </c:tx>
      <c:layout>
        <c:manualLayout>
          <c:xMode val="edge"/>
          <c:yMode val="edge"/>
          <c:x val="0.37541470378518216"/>
          <c:y val="4.02211181040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0207253886009E-2"/>
          <c:y val="0.19387755102040816"/>
          <c:w val="0.91191709844559588"/>
          <c:h val="0.68877551020408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Szkoła!$AH$22:$AH$31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Szkoła!$AI$22:$AI$31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3-4978-8E8B-42F00688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63640"/>
        <c:axId val="508866384"/>
      </c:barChart>
      <c:catAx>
        <c:axId val="508863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259067357512954"/>
              <c:y val="0.93537414965986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8866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5544041450777202E-2"/>
              <c:y val="0.48979591836734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3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według oddziałów.
II. Wykorzystanie i tworzenie informacji.</a:t>
            </a:r>
          </a:p>
        </c:rich>
      </c:tx>
      <c:layout>
        <c:manualLayout>
          <c:xMode val="edge"/>
          <c:yMode val="edge"/>
          <c:x val="0.36633044650115376"/>
          <c:y val="3.2933358098923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75129533678757E-2"/>
          <c:y val="0.16156462585034015"/>
          <c:w val="0.9160621761658031"/>
          <c:h val="0.72789115646258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Szkoła!$AH$22:$AH$31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Szkoła!$AJ$22:$AJ$31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8-4F45-94B9-16BD2BB2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66776"/>
        <c:axId val="508867168"/>
      </c:barChart>
      <c:catAx>
        <c:axId val="50886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051813471502593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671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778911564625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6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według oddziałów.
III. Wykorzystanie i interpretowanie reprezentacji.</a:t>
            </a:r>
          </a:p>
        </c:rich>
      </c:tx>
      <c:layout>
        <c:manualLayout>
          <c:xMode val="edge"/>
          <c:yMode val="edge"/>
          <c:x val="0.36792490151294777"/>
          <c:y val="4.12835260063349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75129533678757E-2"/>
          <c:y val="0.16156462585034015"/>
          <c:w val="0.9160621761658031"/>
          <c:h val="0.72789115646258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Szkoła!$AH$22:$AH$31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Szkoła!$AK$22:$AK$31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86E-8D1C-EBAE5B63B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68344"/>
        <c:axId val="508869520"/>
      </c:barChart>
      <c:catAx>
        <c:axId val="50886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051813471502593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695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778911564625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8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według oddziałów.
IV. Rozumowanie i argumentacja.</a:t>
            </a:r>
          </a:p>
        </c:rich>
      </c:tx>
      <c:layout>
        <c:manualLayout>
          <c:xMode val="edge"/>
          <c:yMode val="edge"/>
          <c:x val="0.37720207253886012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75129533678757E-2"/>
          <c:y val="0.16156462585034015"/>
          <c:w val="0.9160621761658031"/>
          <c:h val="0.72789115646258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Szkoła!$AH$22:$AH$31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Szkoła!$AL$22:$AL$31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6-4F60-BE78-19A60A32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903840"/>
        <c:axId val="508484416"/>
      </c:barChart>
      <c:catAx>
        <c:axId val="41390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051813471502593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44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Łatwość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778911564625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90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wyniki w oddziałach i</a:t>
            </a:r>
            <a:r>
              <a:rPr lang="pl-PL" baseline="0"/>
              <a:t> szkole</a:t>
            </a:r>
            <a:r>
              <a:rPr lang="pl-PL"/>
              <a:t> </a:t>
            </a:r>
          </a:p>
        </c:rich>
      </c:tx>
      <c:layout>
        <c:manualLayout>
          <c:xMode val="edge"/>
          <c:yMode val="edge"/>
          <c:x val="0.38445595854922282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29015544041455E-2"/>
          <c:y val="0.12585034013605442"/>
          <c:w val="0.9088082901554404"/>
          <c:h val="0.7636054421768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Szkoła!$X$32</c:f>
              <c:strCache>
                <c:ptCount val="1"/>
                <c:pt idx="0">
                  <c:v>Szkoła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Szkoła!$X$22:$X$32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Szkoła</c:v>
                </c:pt>
              </c:strCache>
            </c:strRef>
          </c:cat>
          <c:val>
            <c:numRef>
              <c:f>Szkoła!$Y$22:$Y$32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8-4350-AD39-48708FDF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3240"/>
        <c:axId val="508489120"/>
      </c:barChart>
      <c:catAx>
        <c:axId val="50848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Oddziały</a:t>
                </a:r>
              </a:p>
            </c:rich>
          </c:tx>
          <c:layout>
            <c:manualLayout>
              <c:xMode val="edge"/>
              <c:yMode val="edge"/>
              <c:x val="0.50362694300518129"/>
              <c:y val="0.9421768707482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9120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Liczba punktów</a:t>
                </a:r>
              </a:p>
            </c:rich>
          </c:tx>
          <c:layout>
            <c:manualLayout>
              <c:xMode val="edge"/>
              <c:yMode val="edge"/>
              <c:x val="1.1398963730569948E-2"/>
              <c:y val="0.418367346938775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3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A</a:t>
            </a:r>
          </a:p>
        </c:rich>
      </c:tx>
      <c:layout>
        <c:manualLayout>
          <c:xMode val="edge"/>
          <c:yMode val="edge"/>
          <c:x val="0.32291721414729502"/>
          <c:y val="3.9062574505948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736198825749424"/>
          <c:y val="0.17968784272736116"/>
          <c:w val="0.43750074174794812"/>
          <c:h val="0.574219845237436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Szkoła!$AI$22:$AL$22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B-4C42-B85B-03F0D19A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7944"/>
        <c:axId val="508488728"/>
      </c:barChart>
      <c:catAx>
        <c:axId val="508487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77824872885593E-2"/>
              <c:y val="0.382813230158291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8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872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229282344025244"/>
              <c:y val="0.85937663913085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7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B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Szkoła!$AI$23:$AL$23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5-4D66-A843-9ED73387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5984"/>
        <c:axId val="508486768"/>
      </c:barChart>
      <c:catAx>
        <c:axId val="508485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676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A</a:t>
            </a:r>
          </a:p>
        </c:rich>
      </c:tx>
      <c:layout>
        <c:manualLayout>
          <c:xMode val="edge"/>
          <c:yMode val="edge"/>
          <c:x val="0.35300429184549359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18025751072965E-2"/>
          <c:y val="0.15231788079470199"/>
          <c:w val="0.90128755364806867"/>
          <c:h val="0.695364238410596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A!$B$64:$V$64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B58-823F-1EA99E7FD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29056"/>
        <c:axId val="184275616"/>
      </c:barChart>
      <c:catAx>
        <c:axId val="41332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19742489270385"/>
              <c:y val="0.91721854304635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427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2756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67381974248927E-2"/>
              <c:y val="0.3178807947019867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32905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C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Szkoła!$AI$24:$AL$24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C-4890-A24E-74103D7C4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9512"/>
        <c:axId val="508487160"/>
      </c:barChart>
      <c:catAx>
        <c:axId val="508489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umiejętności</a:t>
                </a:r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7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716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9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D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Szkoła!$AI$25:$AL$25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D-4C85-8281-D6F801546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87552"/>
        <c:axId val="508485592"/>
      </c:barChart>
      <c:catAx>
        <c:axId val="508487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5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559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E</a:t>
            </a:r>
          </a:p>
        </c:rich>
      </c:tx>
      <c:layout>
        <c:manualLayout>
          <c:xMode val="edge"/>
          <c:yMode val="edge"/>
          <c:x val="0.33622212161344511"/>
          <c:y val="3.1128404669260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47318047381092"/>
          <c:y val="0.17898832684824903"/>
          <c:w val="0.4402083447928610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Szkoła!$AI$26:$AL$26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B-446E-A953-D620A425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90296"/>
        <c:axId val="508489904"/>
      </c:barChart>
      <c:catAx>
        <c:axId val="508490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5996555794854003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8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48990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490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F</a:t>
            </a:r>
          </a:p>
        </c:rich>
      </c:tx>
      <c:layout>
        <c:manualLayout>
          <c:xMode val="edge"/>
          <c:yMode val="edge"/>
          <c:x val="0.3258234992955034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Szkoła!$AI$27:$AL$27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C-43A5-860F-E80F3FAFD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563880"/>
        <c:axId val="510562704"/>
      </c:barChart>
      <c:catAx>
        <c:axId val="510563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56270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3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G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Szkoła!$AI$28:$AL$28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C-468E-B99F-E5A44815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559568"/>
        <c:axId val="510558392"/>
      </c:barChart>
      <c:catAx>
        <c:axId val="510559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58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55839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59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H</a:t>
            </a:r>
          </a:p>
        </c:rich>
      </c:tx>
      <c:layout>
        <c:manualLayout>
          <c:xMode val="edge"/>
          <c:yMode val="edge"/>
          <c:x val="0.3240903955758465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Szkoła!$AI$29:$AL$29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D-4647-B4E6-83222535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558784"/>
        <c:axId val="510559176"/>
      </c:barChart>
      <c:catAx>
        <c:axId val="510558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59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55917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5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I</a:t>
            </a:r>
          </a:p>
        </c:rich>
      </c:tx>
      <c:layout>
        <c:manualLayout>
          <c:xMode val="edge"/>
          <c:yMode val="edge"/>
          <c:x val="0.32755660301516043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Szkoła!$AI$30:$AL$30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B-470F-BF4E-F335ED7D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561920"/>
        <c:axId val="510563096"/>
      </c:barChart>
      <c:catAx>
        <c:axId val="51056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56309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1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Łatwość umiejętności dla oddziału J</a:t>
            </a:r>
          </a:p>
        </c:rich>
      </c:tx>
      <c:layout>
        <c:manualLayout>
          <c:xMode val="edge"/>
          <c:yMode val="edge"/>
          <c:x val="0.3258234992955034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1646490845776616"/>
          <c:y val="0.17898832684824903"/>
          <c:w val="0.43847524107320418"/>
          <c:h val="0.575875486381322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Szkoła!$AI$21</c:f>
              <c:strCache>
                <c:ptCount val="1"/>
                <c:pt idx="0">
                  <c:v>Łatwość według oddziałów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Szkoła!$AI$4:$AL$8</c:f>
              <c:strCache>
                <c:ptCount val="4"/>
                <c:pt idx="0">
                  <c:v>I. Sprawność rachunkowa.</c:v>
                </c:pt>
                <c:pt idx="1">
                  <c:v>II. Wykorzystanie i tworzenie informacji.</c:v>
                </c:pt>
                <c:pt idx="2">
                  <c:v>III. Wykorzystanie i interpretowanie reprezentacji.</c:v>
                </c:pt>
                <c:pt idx="3">
                  <c:v>IV. Rozumowanie i argumentacja.</c:v>
                </c:pt>
              </c:strCache>
            </c:strRef>
          </c:cat>
          <c:val>
            <c:numRef>
              <c:f>Szkoła!$AI$31:$AL$31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F-46A5-AF8F-F45F8CC6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560744"/>
        <c:axId val="510562312"/>
      </c:barChart>
      <c:catAx>
        <c:axId val="510560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umiejętności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7729659514510934E-2"/>
              <c:y val="0.385214007782101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56231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 b="0" i="0" u="none" strike="noStrike" baseline="0">
                    <a:effectLst/>
                  </a:rPr>
                  <a:t>łatwość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0.68110976182517491"/>
              <c:y val="0.85992217898832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560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B</a:t>
            </a:r>
          </a:p>
        </c:rich>
      </c:tx>
      <c:layout>
        <c:manualLayout>
          <c:xMode val="edge"/>
          <c:yMode val="edge"/>
          <c:x val="0.35262630692564617"/>
          <c:y val="3.6303747369235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2956119536399E-2"/>
          <c:y val="0.1485153301468716"/>
          <c:w val="0.90353792321677717"/>
          <c:h val="0.6996722220252618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B!$B$52:$V$52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B!$B$64:$V$64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E-4F66-9E5C-9F5A2F3AA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2792"/>
        <c:axId val="507214360"/>
      </c:barChart>
      <c:catAx>
        <c:axId val="507212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8874649227384392"/>
              <c:y val="0.91749470624067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4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48999728906805E-2"/>
              <c:y val="0.3168327043133261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2792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C</a:t>
            </a:r>
          </a:p>
        </c:rich>
      </c:tx>
      <c:layout>
        <c:manualLayout>
          <c:xMode val="edge"/>
          <c:yMode val="edge"/>
          <c:x val="0.35224857815457822"/>
          <c:y val="3.6184268645065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6471559693464E-2"/>
          <c:y val="0.1480265535479954"/>
          <c:w val="0.8950754143988674"/>
          <c:h val="0.70065902012717818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'C'!$B$52:$V$52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'C'!$B$64:$V$64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B-4582-8BEF-AE1B99F5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1224"/>
        <c:axId val="507212008"/>
      </c:barChart>
      <c:catAx>
        <c:axId val="507211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57627516492569"/>
              <c:y val="0.91776463199757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2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200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30629940648182E-2"/>
              <c:y val="0.315789980902390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1224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D</a:t>
            </a:r>
          </a:p>
        </c:rich>
      </c:tx>
      <c:layout>
        <c:manualLayout>
          <c:xMode val="edge"/>
          <c:yMode val="edge"/>
          <c:x val="0.35224857815457822"/>
          <c:y val="3.6184268645065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6471559693464E-2"/>
          <c:y val="0.1480265535479954"/>
          <c:w val="0.8950754143988674"/>
          <c:h val="0.70065902012717818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D!$B$64:$V$64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2-4BEE-85F1-35EC42DA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4752"/>
        <c:axId val="507215536"/>
      </c:barChart>
      <c:catAx>
        <c:axId val="50721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357627516492569"/>
              <c:y val="0.91776463199757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55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30629940648182E-2"/>
              <c:y val="0.315789980902390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4752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E</a:t>
            </a:r>
          </a:p>
        </c:rich>
      </c:tx>
      <c:layout>
        <c:manualLayout>
          <c:xMode val="edge"/>
          <c:yMode val="edge"/>
          <c:x val="0.3540106951871657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081967213114755"/>
          <c:w val="0.89304812834224601"/>
          <c:h val="0.69836065573770489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E!$B$52:$V$52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0-4035-BA04-242310A90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6320"/>
        <c:axId val="507210832"/>
      </c:barChart>
      <c:catAx>
        <c:axId val="50721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197860962566847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08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180327868852458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6320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F</a:t>
            </a:r>
          </a:p>
        </c:rich>
      </c:tx>
      <c:layout>
        <c:manualLayout>
          <c:xMode val="edge"/>
          <c:yMode val="edge"/>
          <c:x val="0.3540106951871657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40983606557377"/>
          <c:w val="0.89197860962566844"/>
          <c:h val="0.69508196721311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F!$B$64:$V$64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7-42BF-9C31-FDF924FE8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3184"/>
        <c:axId val="507217104"/>
      </c:barChart>
      <c:catAx>
        <c:axId val="5072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197860962566847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71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21311475409836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3184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G</a:t>
            </a:r>
          </a:p>
        </c:rich>
      </c:tx>
      <c:layout>
        <c:manualLayout>
          <c:xMode val="edge"/>
          <c:yMode val="edge"/>
          <c:x val="0.35294117647058826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40983606557377"/>
          <c:w val="0.89197860962566844"/>
          <c:h val="0.69508196721311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G!$B$64:$V$64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B-40D9-ADCB-9C77C0559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7496"/>
        <c:axId val="507210048"/>
      </c:barChart>
      <c:catAx>
        <c:axId val="50721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197860962566847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2100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21311475409836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7496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Frakcja opuszczeń zadań w oddziale H</a:t>
            </a:r>
          </a:p>
        </c:rich>
      </c:tx>
      <c:layout>
        <c:manualLayout>
          <c:xMode val="edge"/>
          <c:yMode val="edge"/>
          <c:x val="0.35294117647058826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40983606557377"/>
          <c:w val="0.89090909090909087"/>
          <c:h val="0.69508196721311477"/>
        </c:manualLayout>
      </c:layout>
      <c:barChart>
        <c:barDir val="col"/>
        <c:grouping val="clustered"/>
        <c:varyColors val="0"/>
        <c:ser>
          <c:idx val="0"/>
          <c:order val="0"/>
          <c:tx>
            <c:v>FO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H!$B$52:$V$52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H!$B$64:$V$64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F-4919-ACB8-CDFC9EB7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15928"/>
        <c:axId val="508864424"/>
      </c:barChart>
      <c:catAx>
        <c:axId val="507215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numer zadania</a:t>
                </a:r>
              </a:p>
            </c:rich>
          </c:tx>
          <c:layout>
            <c:manualLayout>
              <c:xMode val="edge"/>
              <c:yMode val="edge"/>
              <c:x val="0.49090909090909091"/>
              <c:y val="0.91803278688524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8864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8644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procent opuszczeń</a:t>
                </a:r>
              </a:p>
            </c:rich>
          </c:tx>
          <c:layout>
            <c:manualLayout>
              <c:xMode val="edge"/>
              <c:yMode val="edge"/>
              <c:x val="1.7112299465240642E-2"/>
              <c:y val="0.321311475409836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7215928"/>
        <c:crosses val="autoZero"/>
        <c:crossBetween val="between"/>
        <c:majorUnit val="0.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15"/>
  <sheetViews>
    <sheetView zoomScale="127" workbookViewId="0" zoomToFit="1"/>
  </sheetViews>
  <pageMargins left="0.75" right="0.75" top="1" bottom="1" header="0.5" footer="0.5"/>
  <pageSetup paperSize="9"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6"/>
  <sheetViews>
    <sheetView zoomScale="127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19"/>
  <sheetViews>
    <sheetView zoomScale="124" workbookViewId="0" zoomToFit="1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20"/>
  <sheetViews>
    <sheetView zoomScale="124" workbookViewId="0" zoomToFit="1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18"/>
  <sheetViews>
    <sheetView zoomScale="124" workbookViewId="0" zoomToFit="1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21"/>
  <sheetViews>
    <sheetView zoomScale="75" workbookViewId="0" zoomToFit="1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28</xdr:row>
      <xdr:rowOff>123825</xdr:rowOff>
    </xdr:from>
    <xdr:to>
      <xdr:col>11</xdr:col>
      <xdr:colOff>400050</xdr:colOff>
      <xdr:row>31</xdr:row>
      <xdr:rowOff>46990</xdr:rowOff>
    </xdr:to>
    <xdr:pic>
      <xdr:nvPicPr>
        <xdr:cNvPr id="4" name="Obraz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6"/>
        <a:stretch/>
      </xdr:blipFill>
      <xdr:spPr bwMode="auto">
        <a:xfrm>
          <a:off x="6162675" y="8181975"/>
          <a:ext cx="390525" cy="42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232834</xdr:colOff>
      <xdr:row>7</xdr:row>
      <xdr:rowOff>190500</xdr:rowOff>
    </xdr:from>
    <xdr:to>
      <xdr:col>3</xdr:col>
      <xdr:colOff>243418</xdr:colOff>
      <xdr:row>21</xdr:row>
      <xdr:rowOff>135881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34" y="3196167"/>
          <a:ext cx="2116667" cy="2443047"/>
        </a:xfrm>
        <a:prstGeom prst="rect">
          <a:avLst/>
        </a:prstGeom>
      </xdr:spPr>
    </xdr:pic>
    <xdr:clientData/>
  </xdr:twoCellAnchor>
  <xdr:twoCellAnchor editAs="oneCell">
    <xdr:from>
      <xdr:col>3</xdr:col>
      <xdr:colOff>338667</xdr:colOff>
      <xdr:row>9</xdr:row>
      <xdr:rowOff>84667</xdr:rowOff>
    </xdr:from>
    <xdr:to>
      <xdr:col>11</xdr:col>
      <xdr:colOff>92611</xdr:colOff>
      <xdr:row>13</xdr:row>
      <xdr:rowOff>11720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50" y="3683000"/>
          <a:ext cx="3839111" cy="562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95251</xdr:rowOff>
    </xdr:from>
    <xdr:to>
      <xdr:col>14</xdr:col>
      <xdr:colOff>7472</xdr:colOff>
      <xdr:row>73</xdr:row>
      <xdr:rowOff>86655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625418"/>
          <a:ext cx="8040222" cy="6658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15</xdr:col>
      <xdr:colOff>28575</xdr:colOff>
      <xdr:row>18</xdr:row>
      <xdr:rowOff>142875</xdr:rowOff>
    </xdr:to>
    <xdr:graphicFrame macro="">
      <xdr:nvGraphicFramePr>
        <xdr:cNvPr id="2457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28575</xdr:rowOff>
    </xdr:from>
    <xdr:to>
      <xdr:col>15</xdr:col>
      <xdr:colOff>28575</xdr:colOff>
      <xdr:row>37</xdr:row>
      <xdr:rowOff>152400</xdr:rowOff>
    </xdr:to>
    <xdr:graphicFrame macro="">
      <xdr:nvGraphicFramePr>
        <xdr:cNvPr id="24589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9525</xdr:rowOff>
    </xdr:from>
    <xdr:to>
      <xdr:col>15</xdr:col>
      <xdr:colOff>38100</xdr:colOff>
      <xdr:row>56</xdr:row>
      <xdr:rowOff>142875</xdr:rowOff>
    </xdr:to>
    <xdr:graphicFrame macro="">
      <xdr:nvGraphicFramePr>
        <xdr:cNvPr id="24600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15</xdr:col>
      <xdr:colOff>47625</xdr:colOff>
      <xdr:row>75</xdr:row>
      <xdr:rowOff>142875</xdr:rowOff>
    </xdr:to>
    <xdr:graphicFrame macro="">
      <xdr:nvGraphicFramePr>
        <xdr:cNvPr id="24601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15</xdr:col>
      <xdr:colOff>47625</xdr:colOff>
      <xdr:row>94</xdr:row>
      <xdr:rowOff>142875</xdr:rowOff>
    </xdr:to>
    <xdr:graphicFrame macro="">
      <xdr:nvGraphicFramePr>
        <xdr:cNvPr id="24602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15</xdr:col>
      <xdr:colOff>57150</xdr:colOff>
      <xdr:row>113</xdr:row>
      <xdr:rowOff>152400</xdr:rowOff>
    </xdr:to>
    <xdr:graphicFrame macro="">
      <xdr:nvGraphicFramePr>
        <xdr:cNvPr id="24603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15</xdr:col>
      <xdr:colOff>57150</xdr:colOff>
      <xdr:row>132</xdr:row>
      <xdr:rowOff>152400</xdr:rowOff>
    </xdr:to>
    <xdr:graphicFrame macro="">
      <xdr:nvGraphicFramePr>
        <xdr:cNvPr id="24604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15</xdr:col>
      <xdr:colOff>57150</xdr:colOff>
      <xdr:row>151</xdr:row>
      <xdr:rowOff>152400</xdr:rowOff>
    </xdr:to>
    <xdr:graphicFrame macro="">
      <xdr:nvGraphicFramePr>
        <xdr:cNvPr id="24605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153</xdr:row>
      <xdr:rowOff>0</xdr:rowOff>
    </xdr:from>
    <xdr:to>
      <xdr:col>15</xdr:col>
      <xdr:colOff>57150</xdr:colOff>
      <xdr:row>170</xdr:row>
      <xdr:rowOff>152400</xdr:rowOff>
    </xdr:to>
    <xdr:graphicFrame macro="">
      <xdr:nvGraphicFramePr>
        <xdr:cNvPr id="24606" name="Wykres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15</xdr:col>
      <xdr:colOff>57150</xdr:colOff>
      <xdr:row>189</xdr:row>
      <xdr:rowOff>152400</xdr:rowOff>
    </xdr:to>
    <xdr:graphicFrame macro="">
      <xdr:nvGraphicFramePr>
        <xdr:cNvPr id="2460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191</xdr:row>
      <xdr:rowOff>0</xdr:rowOff>
    </xdr:from>
    <xdr:to>
      <xdr:col>15</xdr:col>
      <xdr:colOff>57150</xdr:colOff>
      <xdr:row>208</xdr:row>
      <xdr:rowOff>152400</xdr:rowOff>
    </xdr:to>
    <xdr:graphicFrame macro="">
      <xdr:nvGraphicFramePr>
        <xdr:cNvPr id="2460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7500" cy="56250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7500" cy="56250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9</xdr:col>
      <xdr:colOff>600075</xdr:colOff>
      <xdr:row>15</xdr:row>
      <xdr:rowOff>9525</xdr:rowOff>
    </xdr:to>
    <xdr:graphicFrame macro="">
      <xdr:nvGraphicFramePr>
        <xdr:cNvPr id="1228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10</xdr:col>
      <xdr:colOff>9525</xdr:colOff>
      <xdr:row>30</xdr:row>
      <xdr:rowOff>19050</xdr:rowOff>
    </xdr:to>
    <xdr:graphicFrame macro="">
      <xdr:nvGraphicFramePr>
        <xdr:cNvPr id="12309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9525</xdr:colOff>
      <xdr:row>45</xdr:row>
      <xdr:rowOff>19050</xdr:rowOff>
    </xdr:to>
    <xdr:graphicFrame macro="">
      <xdr:nvGraphicFramePr>
        <xdr:cNvPr id="12310" name="Wykres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9525</xdr:colOff>
      <xdr:row>60</xdr:row>
      <xdr:rowOff>19050</xdr:rowOff>
    </xdr:to>
    <xdr:graphicFrame macro="">
      <xdr:nvGraphicFramePr>
        <xdr:cNvPr id="12311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10</xdr:col>
      <xdr:colOff>9525</xdr:colOff>
      <xdr:row>75</xdr:row>
      <xdr:rowOff>19050</xdr:rowOff>
    </xdr:to>
    <xdr:graphicFrame macro="">
      <xdr:nvGraphicFramePr>
        <xdr:cNvPr id="12312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10</xdr:col>
      <xdr:colOff>9525</xdr:colOff>
      <xdr:row>90</xdr:row>
      <xdr:rowOff>19050</xdr:rowOff>
    </xdr:to>
    <xdr:graphicFrame macro="">
      <xdr:nvGraphicFramePr>
        <xdr:cNvPr id="12313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10</xdr:col>
      <xdr:colOff>9525</xdr:colOff>
      <xdr:row>105</xdr:row>
      <xdr:rowOff>19050</xdr:rowOff>
    </xdr:to>
    <xdr:graphicFrame macro="">
      <xdr:nvGraphicFramePr>
        <xdr:cNvPr id="12314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10</xdr:col>
      <xdr:colOff>9525</xdr:colOff>
      <xdr:row>120</xdr:row>
      <xdr:rowOff>19050</xdr:rowOff>
    </xdr:to>
    <xdr:graphicFrame macro="">
      <xdr:nvGraphicFramePr>
        <xdr:cNvPr id="12315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119</xdr:row>
      <xdr:rowOff>123825</xdr:rowOff>
    </xdr:from>
    <xdr:to>
      <xdr:col>10</xdr:col>
      <xdr:colOff>19050</xdr:colOff>
      <xdr:row>134</xdr:row>
      <xdr:rowOff>142875</xdr:rowOff>
    </xdr:to>
    <xdr:graphicFrame macro="">
      <xdr:nvGraphicFramePr>
        <xdr:cNvPr id="12316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10</xdr:col>
      <xdr:colOff>9525</xdr:colOff>
      <xdr:row>150</xdr:row>
      <xdr:rowOff>19050</xdr:rowOff>
    </xdr:to>
    <xdr:graphicFrame macro="">
      <xdr:nvGraphicFramePr>
        <xdr:cNvPr id="12317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90" zoomScaleNormal="90" workbookViewId="0"/>
  </sheetViews>
  <sheetFormatPr defaultRowHeight="12.75"/>
  <cols>
    <col min="1" max="1" width="19.140625" customWidth="1"/>
    <col min="2" max="5" width="6.140625" customWidth="1"/>
    <col min="6" max="6" width="5.85546875" customWidth="1"/>
    <col min="7" max="7" width="6.140625" customWidth="1"/>
    <col min="15" max="15" width="7.5703125" customWidth="1"/>
  </cols>
  <sheetData>
    <row r="1" spans="1:17" ht="12" customHeight="1"/>
    <row r="2" spans="1:17" ht="15">
      <c r="A2" s="140" t="s">
        <v>85</v>
      </c>
    </row>
    <row r="3" spans="1:17" s="141" customFormat="1" ht="33" customHeight="1">
      <c r="A3" s="167" t="s">
        <v>86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7" s="141" customFormat="1" ht="33" customHeight="1">
      <c r="A4" s="167" t="s">
        <v>87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7" s="141" customFormat="1" ht="78" customHeight="1">
      <c r="A5" s="168" t="s">
        <v>103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7" s="143" customFormat="1" ht="26.25" customHeight="1">
      <c r="A6" s="169" t="s">
        <v>88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42"/>
      <c r="Q6" s="142"/>
    </row>
    <row r="7" spans="1:17" s="143" customFormat="1" ht="38.25" customHeight="1">
      <c r="A7" s="169" t="s">
        <v>89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17" s="143" customFormat="1" ht="20.2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26.25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spans="1:17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</row>
    <row r="11" spans="1:17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</row>
    <row r="12" spans="1:17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spans="1:17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spans="1:17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spans="1:17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spans="1:17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spans="1:17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spans="1:17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spans="1:17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spans="1:17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17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17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spans="1:17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pans="1:17" s="145" customFormat="1" ht="46.5" customHeight="1">
      <c r="A24" s="161" t="s">
        <v>104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44"/>
    </row>
    <row r="25" spans="1:17" s="145" customFormat="1" ht="42.75" customHeight="1">
      <c r="A25" s="162" t="s">
        <v>105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3"/>
      <c r="P25" s="163"/>
      <c r="Q25" s="163"/>
    </row>
    <row r="26" spans="1:17" s="145" customFormat="1" ht="42.75" customHeight="1">
      <c r="A26" s="164" t="s">
        <v>106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46"/>
    </row>
    <row r="27" spans="1:17" s="145" customFormat="1" ht="17.25" customHeight="1">
      <c r="A27" s="165" t="s">
        <v>90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s="145" customFormat="1" ht="24.75" customHeigh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17" s="145" customFormat="1">
      <c r="A29" s="147" t="s">
        <v>91</v>
      </c>
    </row>
    <row r="30" spans="1:17" s="145" customFormat="1">
      <c r="A30" s="163" t="s">
        <v>92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</row>
    <row r="31" spans="1:17" ht="14.25">
      <c r="A31" s="148" t="s">
        <v>93</v>
      </c>
    </row>
  </sheetData>
  <mergeCells count="11">
    <mergeCell ref="A8:Q8"/>
    <mergeCell ref="A3:O3"/>
    <mergeCell ref="A4:O4"/>
    <mergeCell ref="A5:O5"/>
    <mergeCell ref="A6:O6"/>
    <mergeCell ref="A7:O7"/>
    <mergeCell ref="A24:N24"/>
    <mergeCell ref="A25:Q25"/>
    <mergeCell ref="A26:P26"/>
    <mergeCell ref="A27:Q27"/>
    <mergeCell ref="A30:O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101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30" priority="15" operator="equal">
      <formula>$B$9</formula>
    </cfRule>
  </conditionalFormatting>
  <conditionalFormatting sqref="C10:C49">
    <cfRule type="cellIs" dxfId="29" priority="14" operator="equal">
      <formula>$C$9</formula>
    </cfRule>
  </conditionalFormatting>
  <conditionalFormatting sqref="D10:D49">
    <cfRule type="cellIs" dxfId="28" priority="13" operator="equal">
      <formula>$D$9</formula>
    </cfRule>
  </conditionalFormatting>
  <conditionalFormatting sqref="E10:E49">
    <cfRule type="cellIs" dxfId="27" priority="12" operator="equal">
      <formula>$E$9</formula>
    </cfRule>
  </conditionalFormatting>
  <conditionalFormatting sqref="F10:F49">
    <cfRule type="cellIs" dxfId="26" priority="11" operator="equal">
      <formula>$F$9</formula>
    </cfRule>
  </conditionalFormatting>
  <conditionalFormatting sqref="G10:G49">
    <cfRule type="cellIs" dxfId="25" priority="10" operator="equal">
      <formula>$G$9</formula>
    </cfRule>
  </conditionalFormatting>
  <conditionalFormatting sqref="H10:H49">
    <cfRule type="cellIs" dxfId="24" priority="9" operator="equal">
      <formula>$H$9</formula>
    </cfRule>
  </conditionalFormatting>
  <conditionalFormatting sqref="I10:I49">
    <cfRule type="cellIs" dxfId="23" priority="8" operator="equal">
      <formula>$I$9</formula>
    </cfRule>
  </conditionalFormatting>
  <conditionalFormatting sqref="J10:J49">
    <cfRule type="cellIs" dxfId="22" priority="7" operator="equal">
      <formula>$J$9</formula>
    </cfRule>
  </conditionalFormatting>
  <conditionalFormatting sqref="K10:K49">
    <cfRule type="cellIs" dxfId="21" priority="6" operator="equal">
      <formula>$K$9</formula>
    </cfRule>
  </conditionalFormatting>
  <conditionalFormatting sqref="L10:L49">
    <cfRule type="cellIs" dxfId="20" priority="5" operator="equal">
      <formula>$L$9</formula>
    </cfRule>
  </conditionalFormatting>
  <conditionalFormatting sqref="M10:M49">
    <cfRule type="cellIs" dxfId="19" priority="4" operator="equal">
      <formula>$M$9</formula>
    </cfRule>
  </conditionalFormatting>
  <conditionalFormatting sqref="N10:N49">
    <cfRule type="cellIs" dxfId="18" priority="3" operator="equal">
      <formula>$N$9</formula>
    </cfRule>
  </conditionalFormatting>
  <conditionalFormatting sqref="O10:O49">
    <cfRule type="cellIs" dxfId="17" priority="2" operator="equal">
      <formula>$O$9</formula>
    </cfRule>
  </conditionalFormatting>
  <conditionalFormatting sqref="P10:P49">
    <cfRule type="cellIs" dxfId="16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85546875" style="1" hidden="1" customWidth="1"/>
    <col min="39" max="50" width="3.28515625" style="1" hidden="1" customWidth="1"/>
    <col min="51" max="51" width="6.1406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102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15" priority="15" operator="equal">
      <formula>$B$9</formula>
    </cfRule>
  </conditionalFormatting>
  <conditionalFormatting sqref="C10:C49">
    <cfRule type="cellIs" dxfId="14" priority="14" operator="equal">
      <formula>$C$9</formula>
    </cfRule>
  </conditionalFormatting>
  <conditionalFormatting sqref="D10:D49">
    <cfRule type="cellIs" dxfId="13" priority="13" operator="equal">
      <formula>$D$9</formula>
    </cfRule>
  </conditionalFormatting>
  <conditionalFormatting sqref="E10:E49">
    <cfRule type="cellIs" dxfId="12" priority="12" operator="equal">
      <formula>$E$9</formula>
    </cfRule>
  </conditionalFormatting>
  <conditionalFormatting sqref="F10:F49">
    <cfRule type="cellIs" dxfId="11" priority="11" operator="equal">
      <formula>$F$9</formula>
    </cfRule>
  </conditionalFormatting>
  <conditionalFormatting sqref="G10:G49">
    <cfRule type="cellIs" dxfId="10" priority="10" operator="equal">
      <formula>$G$9</formula>
    </cfRule>
  </conditionalFormatting>
  <conditionalFormatting sqref="H10:H49">
    <cfRule type="cellIs" dxfId="9" priority="9" operator="equal">
      <formula>$H$9</formula>
    </cfRule>
  </conditionalFormatting>
  <conditionalFormatting sqref="I10:I49">
    <cfRule type="cellIs" dxfId="8" priority="8" operator="equal">
      <formula>$I$9</formula>
    </cfRule>
  </conditionalFormatting>
  <conditionalFormatting sqref="J10:J49">
    <cfRule type="cellIs" dxfId="7" priority="7" operator="equal">
      <formula>$J$9</formula>
    </cfRule>
  </conditionalFormatting>
  <conditionalFormatting sqref="K10:K49">
    <cfRule type="cellIs" dxfId="6" priority="6" operator="equal">
      <formula>$K$9</formula>
    </cfRule>
  </conditionalFormatting>
  <conditionalFormatting sqref="L10:L49">
    <cfRule type="cellIs" dxfId="5" priority="5" operator="equal">
      <formula>$L$9</formula>
    </cfRule>
  </conditionalFormatting>
  <conditionalFormatting sqref="M10:M49">
    <cfRule type="cellIs" dxfId="4" priority="4" operator="equal">
      <formula>$M$9</formula>
    </cfRule>
  </conditionalFormatting>
  <conditionalFormatting sqref="N10:N49">
    <cfRule type="cellIs" dxfId="3" priority="3" operator="equal">
      <formula>$N$9</formula>
    </cfRule>
  </conditionalFormatting>
  <conditionalFormatting sqref="O10:O49">
    <cfRule type="cellIs" dxfId="2" priority="2" operator="equal">
      <formula>$O$9</formula>
    </cfRule>
  </conditionalFormatting>
  <conditionalFormatting sqref="P10:P49">
    <cfRule type="cellIs" dxfId="1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BI44"/>
  <sheetViews>
    <sheetView showGridLines="0" topLeftCell="A2" workbookViewId="0">
      <selection activeCell="A4" sqref="A4"/>
    </sheetView>
  </sheetViews>
  <sheetFormatPr defaultRowHeight="12.75"/>
  <cols>
    <col min="1" max="1" width="18.85546875" style="1" customWidth="1"/>
    <col min="2" max="22" width="4.7109375" style="1" customWidth="1"/>
    <col min="23" max="23" width="5.5703125" style="1" customWidth="1"/>
    <col min="24" max="33" width="4.7109375" style="1" customWidth="1"/>
    <col min="34" max="34" width="10" style="1" customWidth="1"/>
    <col min="35" max="38" width="7.7109375" style="1" customWidth="1"/>
    <col min="39" max="39" width="9.140625" style="1"/>
    <col min="40" max="48" width="2.5703125" style="1" hidden="1" customWidth="1"/>
    <col min="49" max="60" width="3" style="1" hidden="1" customWidth="1"/>
    <col min="61" max="61" width="5.5703125" style="1" hidden="1" customWidth="1"/>
    <col min="62" max="16384" width="9.140625" style="1"/>
  </cols>
  <sheetData>
    <row r="1" spans="1:61" ht="12.75" hidden="1" customHeight="1">
      <c r="A1" s="66"/>
      <c r="B1" s="186" t="s">
        <v>65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61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57"/>
      <c r="Q2" s="57"/>
      <c r="R2" s="57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I2" s="188" t="s">
        <v>11</v>
      </c>
      <c r="AJ2" s="188"/>
      <c r="AK2" s="188"/>
      <c r="AL2" s="188"/>
    </row>
    <row r="3" spans="1:61" ht="21" thickBot="1">
      <c r="A3" s="28" t="s">
        <v>7</v>
      </c>
      <c r="B3" s="170" t="s">
        <v>48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I3" s="189"/>
      <c r="AJ3" s="189"/>
      <c r="AK3" s="189"/>
      <c r="AL3" s="189"/>
    </row>
    <row r="4" spans="1:61" ht="24" customHeight="1" thickBot="1">
      <c r="A4" s="136" t="str">
        <f>IF(ISBLANK(A!A4)," ",A!A4)</f>
        <v xml:space="preserve"> </v>
      </c>
      <c r="AI4" s="172" t="s">
        <v>84</v>
      </c>
      <c r="AJ4" s="172" t="s">
        <v>76</v>
      </c>
      <c r="AK4" s="172" t="s">
        <v>77</v>
      </c>
      <c r="AL4" s="173" t="s">
        <v>78</v>
      </c>
    </row>
    <row r="5" spans="1:61">
      <c r="AI5" s="172"/>
      <c r="AJ5" s="172"/>
      <c r="AK5" s="172"/>
      <c r="AL5" s="173"/>
    </row>
    <row r="6" spans="1:61" ht="13.5" customHeight="1">
      <c r="A6" s="29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84"/>
      <c r="Y6" s="84"/>
      <c r="Z6" s="84"/>
      <c r="AA6" s="84"/>
      <c r="AB6" s="84"/>
      <c r="AC6" s="84"/>
      <c r="AD6" s="84"/>
      <c r="AE6" s="84"/>
      <c r="AF6" s="84"/>
      <c r="AG6" s="84"/>
      <c r="AI6" s="172"/>
      <c r="AJ6" s="172"/>
      <c r="AK6" s="172"/>
      <c r="AL6" s="173"/>
    </row>
    <row r="7" spans="1:61" ht="13.5" thickBot="1">
      <c r="B7" s="187" t="s">
        <v>9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56"/>
      <c r="Y7" s="56"/>
      <c r="Z7" s="56"/>
      <c r="AA7" s="56"/>
      <c r="AB7" s="56"/>
      <c r="AC7" s="56"/>
      <c r="AD7" s="56"/>
      <c r="AE7" s="56"/>
      <c r="AF7" s="56"/>
      <c r="AG7" s="56"/>
      <c r="AI7" s="172"/>
      <c r="AJ7" s="172"/>
      <c r="AK7" s="172"/>
      <c r="AL7" s="173"/>
    </row>
    <row r="8" spans="1:61">
      <c r="A8" s="177" t="s">
        <v>23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X8" s="84"/>
      <c r="Y8" s="84"/>
      <c r="Z8" s="84"/>
      <c r="AA8" s="84"/>
      <c r="AB8" s="84"/>
      <c r="AC8" s="84"/>
      <c r="AD8" s="84"/>
      <c r="AE8" s="84"/>
      <c r="AF8" s="84"/>
      <c r="AG8" s="84"/>
      <c r="AI8" s="172"/>
      <c r="AJ8" s="172"/>
      <c r="AK8" s="172"/>
      <c r="AL8" s="173"/>
      <c r="AN8" s="80">
        <v>1</v>
      </c>
      <c r="AO8" s="81">
        <v>2</v>
      </c>
      <c r="AP8" s="81">
        <v>3</v>
      </c>
      <c r="AQ8" s="81">
        <v>4</v>
      </c>
      <c r="AR8" s="82">
        <v>5</v>
      </c>
      <c r="AS8" s="81">
        <v>6</v>
      </c>
      <c r="AT8" s="82">
        <v>7</v>
      </c>
      <c r="AU8" s="81">
        <v>8</v>
      </c>
      <c r="AV8" s="82">
        <v>9</v>
      </c>
      <c r="AW8" s="81">
        <v>10</v>
      </c>
      <c r="AX8" s="82">
        <v>11</v>
      </c>
      <c r="AY8" s="81">
        <v>12</v>
      </c>
      <c r="AZ8" s="82">
        <v>13</v>
      </c>
      <c r="BA8" s="81">
        <v>14</v>
      </c>
      <c r="BB8" s="81">
        <v>15</v>
      </c>
      <c r="BC8" s="82">
        <v>16</v>
      </c>
      <c r="BD8" s="81">
        <v>17</v>
      </c>
      <c r="BE8" s="82">
        <v>18</v>
      </c>
      <c r="BF8" s="81">
        <v>19</v>
      </c>
      <c r="BG8" s="81">
        <v>20</v>
      </c>
      <c r="BH8" s="81">
        <v>21</v>
      </c>
      <c r="BI8" s="7" t="s">
        <v>49</v>
      </c>
    </row>
    <row r="9" spans="1:61" ht="13.5" thickBot="1">
      <c r="A9" s="178"/>
      <c r="B9" s="63" t="s">
        <v>4</v>
      </c>
      <c r="C9" s="4" t="s">
        <v>66</v>
      </c>
      <c r="D9" s="4" t="s">
        <v>61</v>
      </c>
      <c r="E9" s="4" t="s">
        <v>4</v>
      </c>
      <c r="F9" s="4" t="s">
        <v>61</v>
      </c>
      <c r="G9" s="4" t="s">
        <v>4</v>
      </c>
      <c r="H9" s="4" t="s">
        <v>67</v>
      </c>
      <c r="I9" s="4" t="s">
        <v>66</v>
      </c>
      <c r="J9" s="4" t="s">
        <v>4</v>
      </c>
      <c r="K9" s="4" t="s">
        <v>61</v>
      </c>
      <c r="L9" s="4" t="s">
        <v>4</v>
      </c>
      <c r="M9" s="4" t="s">
        <v>61</v>
      </c>
      <c r="N9" s="4" t="s">
        <v>4</v>
      </c>
      <c r="O9" s="4" t="s">
        <v>66</v>
      </c>
      <c r="P9" s="4" t="s">
        <v>61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BI9</f>
        <v>30</v>
      </c>
      <c r="X9" s="85"/>
      <c r="Y9" s="85"/>
      <c r="Z9" s="85"/>
      <c r="AA9" s="85"/>
      <c r="AB9" s="85"/>
      <c r="AC9" s="85"/>
      <c r="AD9" s="85"/>
      <c r="AE9" s="85"/>
      <c r="AF9" s="85"/>
      <c r="AG9" s="85"/>
      <c r="AH9" s="52"/>
      <c r="AI9" s="102">
        <f>SUM(AP9,AQ9,AU9)</f>
        <v>3</v>
      </c>
      <c r="AJ9" s="102">
        <f>SUM(AN9,AO9,AR9,AW9,AZ9,BE9,BH9)</f>
        <v>10</v>
      </c>
      <c r="AK9" s="102">
        <f>SUM(AS9,AV9,AX9,AY9,BA9,BC9,BG9)</f>
        <v>10</v>
      </c>
      <c r="AL9" s="102">
        <f>SUM(AT9,BB9,BD9,BF9)</f>
        <v>7</v>
      </c>
      <c r="AM9" s="52"/>
      <c r="AN9" s="68">
        <v>1</v>
      </c>
      <c r="AO9" s="55">
        <v>1</v>
      </c>
      <c r="AP9" s="55">
        <v>1</v>
      </c>
      <c r="AQ9" s="55">
        <v>1</v>
      </c>
      <c r="AR9" s="55">
        <v>1</v>
      </c>
      <c r="AS9" s="55">
        <v>1</v>
      </c>
      <c r="AT9" s="55">
        <v>1</v>
      </c>
      <c r="AU9" s="55">
        <v>1</v>
      </c>
      <c r="AV9" s="55">
        <v>1</v>
      </c>
      <c r="AW9" s="55">
        <v>1</v>
      </c>
      <c r="AX9" s="55">
        <v>1</v>
      </c>
      <c r="AY9" s="55">
        <v>1</v>
      </c>
      <c r="AZ9" s="55">
        <v>1</v>
      </c>
      <c r="BA9" s="55">
        <v>1</v>
      </c>
      <c r="BB9" s="55">
        <v>1</v>
      </c>
      <c r="BC9" s="55">
        <v>2</v>
      </c>
      <c r="BD9" s="55">
        <v>2</v>
      </c>
      <c r="BE9" s="55">
        <v>2</v>
      </c>
      <c r="BF9" s="55">
        <v>3</v>
      </c>
      <c r="BG9" s="55">
        <v>3</v>
      </c>
      <c r="BH9" s="55">
        <v>3</v>
      </c>
      <c r="BI9" s="130">
        <f>SUM(AN9:BH9)</f>
        <v>30</v>
      </c>
    </row>
    <row r="10" spans="1:61" ht="14.25" customHeight="1">
      <c r="A10" s="10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88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27"/>
      <c r="AI10" s="190" t="s">
        <v>24</v>
      </c>
      <c r="AJ10" s="191"/>
      <c r="AK10" s="191"/>
      <c r="AL10" s="191"/>
    </row>
    <row r="11" spans="1:61" ht="12.75" customHeight="1">
      <c r="A11" s="11" t="s">
        <v>14</v>
      </c>
      <c r="B11" s="21">
        <f>IF(ISERROR(AVERAGE(A!AD10:'A'!AD49,B!AD10:'B'!AD49,'C'!AD10:'C'!AD49,D!AD10:'D'!AD49,E!AD10:'E'!AD49,F!AD10:'F'!AD49,G!AD10:'G'!AD49,H!AD10:'H'!AD49,I!AD10:'I'!AD49,J!AD10:'J'!AD49)),0,AVERAGE(A!AD10:'A'!AD49,B!AD10:'B'!AD49,'C'!AD10:'C'!AD49,D!AD10:'D'!AD49,E!AD10:'E'!AD49,F!AD10:'F'!AD49,G!AD10:'G'!AD49,H!AD10:'H'!AD49,I!AD10:'I'!AD49,J!AD10:'J'!AD49))</f>
        <v>0</v>
      </c>
      <c r="C11" s="21">
        <f>IF(ISERROR(AVERAGE(A!AE10:'A'!AE49,B!AE10:'B'!AE49,'C'!AE10:'C'!AE49,D!AE10:'D'!AE49,E!AE10:'E'!AE49,F!AE10:'F'!AE49,G!AE10:'G'!AE49,H!AE10:'H'!AE49,I!AE10:'I'!AE49,J!AE10:'J'!AE49)),0,AVERAGE(A!AE10:'A'!AE49,B!AE10:'B'!AE49,'C'!AE10:'C'!AE49,D!AE10:'D'!AE49,E!AE10:'E'!AE49,F!AE10:'F'!AE49,G!AE10:'G'!AE49,H!AE10:'H'!AE49,I!AE10:'I'!AE49,J!AE10:'J'!AE49))</f>
        <v>0</v>
      </c>
      <c r="D11" s="21">
        <f>IF(ISERROR(AVERAGE(A!AF10:'A'!AF49,B!AF10:'B'!AF49,'C'!AF10:'C'!AF49,D!AF10:'D'!AF49,E!AF10:'E'!AF49,F!AF10:'F'!AF49,G!AF10:'G'!AF49,H!AF10:'H'!AF49,I!AF10:'I'!AF49,J!AF10:'J'!AF49)),0,AVERAGE(A!AF10:'A'!AF49,B!AF10:'B'!AF49,'C'!AF10:'C'!AF49,D!AF10:'D'!AF49,E!AF10:'E'!AF49,F!AF10:'F'!AF49,G!AF10:'G'!AF49,H!AF10:'H'!AF49,I!AF10:'I'!AF49,J!AF10:'J'!AF49))</f>
        <v>0</v>
      </c>
      <c r="E11" s="21">
        <f>IF(ISERROR(AVERAGE(A!AG10:'A'!AG49,B!AG10:'B'!AG49,'C'!AG10:'C'!AG49,D!AG10:'D'!AG49,E!AG10:'E'!AG49,F!AG10:'F'!AG49,G!AG10:'G'!AG49,H!AG10:'H'!AG49,I!AG10:'I'!AG49,J!AG10:'J'!AG49)),0,AVERAGE(A!AG10:'A'!AG49,B!AG10:'B'!AG49,'C'!AG10:'C'!AG49,D!AG10:'D'!AG49,E!AG10:'E'!AG49,F!AG10:'F'!AG49,G!AG10:'G'!AG49,H!AG10:'H'!AG49,I!AG10:'I'!AG49,J!AG10:'J'!AG49))</f>
        <v>0</v>
      </c>
      <c r="F11" s="21">
        <f>IF(ISERROR(AVERAGE(A!AH10:'A'!AH49,B!AH10:'B'!AH49,'C'!AH10:'C'!AH49,D!AH10:'D'!AH49,E!AH10:'E'!AH49,F!AH10:'F'!AH49,G!AH10:'G'!AH49,H!AH10:'H'!AH49,I!AH10:'I'!AH49,J!AH10:'J'!AH49)),0,AVERAGE(A!AH10:'A'!AH49,B!AH10:'B'!AH49,'C'!AH10:'C'!AH49,D!AH10:'D'!AH49,E!AH10:'E'!AH49,F!AH10:'F'!AH49,G!AH10:'G'!AH49,H!AH10:'H'!AH49,I!AH10:'I'!AH49,J!AH10:'J'!AH49))</f>
        <v>0</v>
      </c>
      <c r="G11" s="21">
        <f>IF(ISERROR(AVERAGE(A!AI10:'A'!AI49,B!AI10:'B'!AI49,'C'!AI10:'C'!AI49,D!AI10:'D'!AI49,E!AI10:'E'!AI49,F!AI10:'F'!AI49,G!AI10:'G'!AI49,H!AI10:'H'!AI49,I!AI10:'I'!AI49,J!AI10:'J'!AI49)),0,AVERAGE(A!AI10:'A'!AI49,B!AI10:'B'!AI49,'C'!AI10:'C'!AI49,D!AI10:'D'!AI49,E!AI10:'E'!AI49,F!AI10:'F'!AI49,G!AI10:'G'!AI49,H!AI10:'H'!AI49,I!AI10:'I'!AI49,J!AI10:'J'!AI49))</f>
        <v>0</v>
      </c>
      <c r="H11" s="21">
        <f>IF(ISERROR(AVERAGE(A!AJ10:'A'!AJ49,B!AJ10:'B'!AJ49,'C'!AJ10:'C'!AJ49,D!AJ10:'D'!AJ49,E!AJ10:'E'!AJ49,F!AJ10:'F'!AJ49,G!AJ10:'G'!AJ49,H!AJ10:'H'!AJ49,I!AJ10:'I'!AJ49,J!AJ10:'J'!AJ49)),0,AVERAGE(A!AJ10:'A'!AJ49,B!AJ10:'B'!AJ49,'C'!AJ10:'C'!AJ49,D!AJ10:'D'!AJ49,E!AJ10:'E'!AJ49,F!AJ10:'F'!AJ49,G!AJ10:'G'!AJ49,H!AJ10:'H'!AJ49,I!AJ10:'I'!AJ49,J!AJ10:'J'!AJ49))</f>
        <v>0</v>
      </c>
      <c r="I11" s="21">
        <f>IF(ISERROR(AVERAGE(A!AK10:'A'!AK49,B!AK10:'B'!AK49,'C'!AK10:'C'!AK49,D!AK10:'D'!AK49,E!AK10:'E'!AK49,F!AK10:'F'!AK49,G!AK10:'G'!AK49,H!AK10:'H'!AK49,I!AK10:'I'!AK49,J!AK10:'J'!AK49)),0,AVERAGE(A!AK10:'A'!AK49,B!AK10:'B'!AK49,'C'!AK10:'C'!AK49,D!AK10:'D'!AK49,E!AK10:'E'!AK49,F!AK10:'F'!AK49,G!AK10:'G'!AK49,H!AK10:'H'!AK49,I!AK10:'I'!AK49,J!AK10:'J'!AK49))</f>
        <v>0</v>
      </c>
      <c r="J11" s="21">
        <f>IF(ISERROR(AVERAGE(A!AL10:'A'!AL49,B!AL10:'B'!AL49,'C'!AL10:'C'!AL49,D!AL10:'D'!AL49,E!AL10:'E'!AL49,F!AL10:'F'!AL49,G!AL10:'G'!AL49,H!AL10:'H'!AL49,I!AL10:'I'!AL49,J!AL10:'J'!AL49)),0,AVERAGE(A!AL10:'A'!AL49,B!AL10:'B'!AL49,'C'!AL10:'C'!AL49,D!AL10:'D'!AL49,E!AL10:'E'!AL49,F!AL10:'F'!AL49,G!AL10:'G'!AL49,H!AL10:'H'!AL49,I!AL10:'I'!AL49,J!AL10:'J'!AL49))</f>
        <v>0</v>
      </c>
      <c r="K11" s="21">
        <f>IF(ISERROR(AVERAGE(A!AM10:'A'!AM49,B!AM10:'B'!AM49,'C'!AM10:'C'!AM49,D!AM10:'D'!AM49,E!AM10:'E'!AM49,F!AM10:'F'!AM49,G!AM10:'G'!AM49,H!AM10:'H'!AM49,I!AM10:'I'!AM49,J!AM10:'J'!AM49)),0,AVERAGE(A!AM10:'A'!AM49,B!AM10:'B'!AM49,'C'!AM10:'C'!AM49,D!AM10:'D'!AM49,E!AM10:'E'!AM49,F!AM10:'F'!AM49,G!AM10:'G'!AM49,H!AM10:'H'!AM49,I!AM10:'I'!AM49,J!AM10:'J'!AM49))</f>
        <v>0</v>
      </c>
      <c r="L11" s="21">
        <f>IF(ISERROR(AVERAGE(A!AN10:'A'!AN49,B!AN10:'B'!AN49,'C'!AN10:'C'!AN49,D!AN10:'D'!AN49,E!AN10:'E'!AN49,F!AN10:'F'!AN49,G!AN10:'G'!AN49,H!AN10:'H'!AN49,I!AN10:'I'!AN49,J!AN10:'J'!AN49)),0,AVERAGE(A!AN10:'A'!AN49,B!AN10:'B'!AN49,'C'!AN10:'C'!AN49,D!AN10:'D'!AN49,E!AN10:'E'!AN49,F!AN10:'F'!AN49,G!AN10:'G'!AN49,H!AN10:'H'!AN49,I!AN10:'I'!AN49,J!AN10:'J'!AN49))</f>
        <v>0</v>
      </c>
      <c r="M11" s="21">
        <f>IF(ISERROR(AVERAGE(A!AO10:'A'!AO49,B!AO10:'B'!AO49,'C'!AO10:'C'!AO49,D!AO10:'D'!AO49,E!AO10:'E'!AO49,F!AO10:'F'!AO49,G!AO10:'G'!AO49,H!AO10:'H'!AO49,I!AO10:'I'!AO49,J!AO10:'J'!AO49)),0,AVERAGE(A!AO10:'A'!AO49,B!AO10:'B'!AO49,'C'!AO10:'C'!AO49,D!AO10:'D'!AO49,E!AO10:'E'!AO49,F!AO10:'F'!AO49,G!AO10:'G'!AO49,H!AO10:'H'!AO49,I!AO10:'I'!AO49,J!AO10:'J'!AO49))</f>
        <v>0</v>
      </c>
      <c r="N11" s="21">
        <f>IF(ISERROR(AVERAGE(A!AP10:'A'!AP49,B!AP10:'B'!AP49,'C'!AP10:'C'!AP49,D!AP10:'D'!AP49,E!AP10:'E'!AP49,F!AP10:'F'!AP49,G!AP10:'G'!AP49,H!AP10:'H'!AP49,I!AP10:'I'!AP49,J!AP10:'J'!AP49)),0,AVERAGE(A!AP10:'A'!AP49,B!AP10:'B'!AP49,'C'!AP10:'C'!AP49,D!AP10:'D'!AP49,E!AP10:'E'!AP49,F!AP10:'F'!AP49,G!AP10:'G'!AP49,H!AP10:'H'!AP49,I!AP10:'I'!AP49,J!AP10:'J'!AP49))</f>
        <v>0</v>
      </c>
      <c r="O11" s="21">
        <f>IF(ISERROR(AVERAGE(A!AQ10:'A'!AQ49,B!AQ10:'B'!AQ49,'C'!AQ10:'C'!AQ49,D!AQ10:'D'!AQ49,E!AQ10:'E'!AQ49,F!AQ10:'F'!AQ49,G!AQ10:'G'!AQ49,H!AQ10:'H'!AQ49,I!AQ10:'I'!AQ49,J!AQ10:'J'!AQ49)),0,AVERAGE(A!AQ10:'A'!AQ49,B!AQ10:'B'!AQ49,'C'!AQ10:'C'!AQ49,D!AQ10:'D'!AQ49,E!AQ10:'E'!AQ49,F!AQ10:'F'!AQ49,G!AQ10:'G'!AQ49,H!AQ10:'H'!AQ49,I!AQ10:'I'!AQ49,J!AQ10:'J'!AQ49))</f>
        <v>0</v>
      </c>
      <c r="P11" s="21">
        <f>IF(ISERROR(AVERAGE(A!AR10:'A'!AR49,B!AR10:'B'!AR49,'C'!AR10:'C'!AR49,D!AR10:'D'!AR49,E!AR10:'E'!AR49,F!AR10:'F'!AR49,G!AR10:'G'!AR49,H!AR10:'H'!AR49,I!AR10:'I'!AR49,J!AR10:'J'!AR49)),0,AVERAGE(A!AR10:'A'!AR49,B!AR10:'B'!AR49,'C'!AR10:'C'!AR49,D!AR10:'D'!AR49,E!AR10:'E'!AR49,F!AR10:'F'!AR49,G!AR10:'G'!AR49,H!AR10:'H'!AR49,I!AR10:'I'!AR49,J!AR10:'J'!AR49))</f>
        <v>0</v>
      </c>
      <c r="Q11" s="21">
        <f>IF(ISERROR(AVERAGE(A!AS10:'A'!AS49,B!AS10:'B'!AS49,'C'!AS10:'C'!AS49,D!AS10:'D'!AS49,E!AS10:'E'!AS49,F!AS10:'F'!AS49,G!AS10:'G'!AS49,H!AS10:'H'!AS49,I!AS10:'I'!AS49,J!AS10:'J'!AS49)),0,AVERAGE(A!AS10:'A'!AS49,B!AS10:'B'!AS49,'C'!AS10:'C'!AS49,D!AS10:'D'!AS49,E!AS10:'E'!AS49,F!AS10:'F'!AS49,G!AS10:'G'!AS49,H!AS10:'H'!AS49,I!AS10:'I'!AS49,J!AS10:'J'!AS49))</f>
        <v>0</v>
      </c>
      <c r="R11" s="21">
        <f>IF(ISERROR(AVERAGE(A!AT10:'A'!AT49,B!AT10:'B'!AT49,'C'!AT10:'C'!AT49,D!AT10:'D'!AT49,E!AT10:'E'!AT49,F!AT10:'F'!AT49,G!AT10:'G'!AT49,H!AT10:'H'!AT49,I!AT10:'I'!AT49,J!AT10:'J'!AT49)),0,AVERAGE(A!AT10:'A'!AT49,B!AT10:'B'!AT49,'C'!AT10:'C'!AT49,D!AT10:'D'!AT49,E!AT10:'E'!AT49,F!AT10:'F'!AT49,G!AT10:'G'!AT49,H!AT10:'H'!AT49,I!AT10:'I'!AT49,J!AT10:'J'!AT49))</f>
        <v>0</v>
      </c>
      <c r="S11" s="21">
        <f>IF(ISERROR(AVERAGE(A!AU10:'A'!AU49,B!AU10:'B'!AU49,'C'!AU10:'C'!AU49,D!AU10:'D'!AU49,E!AU10:'E'!AU49,F!AU10:'F'!AU49,G!AU10:'G'!AU49,H!AU10:'H'!AU49,I!AU10:'I'!AU49,J!AU10:'J'!AU49)),0,AVERAGE(A!AU10:'A'!AU49,B!AU10:'B'!AU49,'C'!AU10:'C'!AU49,D!AU10:'D'!AU49,E!AU10:'E'!AU49,F!AU10:'F'!AU49,G!AU10:'G'!AU49,H!AU10:'H'!AU49,I!AU10:'I'!AU49,J!AU10:'J'!AU49))</f>
        <v>0</v>
      </c>
      <c r="T11" s="21">
        <f>IF(ISERROR(AVERAGE(A!AV10:'A'!AV49,B!AV10:'B'!AV49,'C'!AV10:'C'!AV49,D!AV10:'D'!AV49,E!AV10:'E'!AV49,F!AV10:'F'!AV49,G!AV10:'G'!AV49,H!AV10:'H'!AV49,I!AV10:'I'!AV49,J!AV10:'J'!AV49)),0,AVERAGE(A!AV10:'A'!AV49,B!AV10:'B'!AV49,'C'!AV10:'C'!AV49,D!AV10:'D'!AV49,E!AV10:'E'!AV49,F!AV10:'F'!AV49,G!AV10:'G'!AV49,H!AV10:'H'!AV49,I!AV10:'I'!AV49,J!AV10:'J'!AV49))</f>
        <v>0</v>
      </c>
      <c r="U11" s="21">
        <f>IF(ISERROR(AVERAGE(A!AW10:'A'!AW49,B!AW10:'B'!AW49,'C'!AW10:'C'!AW49,D!AW10:'D'!AW49,E!AW10:'E'!AW49,F!AW10:'F'!AW49,G!AW10:'G'!AW49,H!AW10:'H'!AW49,I!AW10:'I'!AW49,J!AW10:'J'!AW49)),0,AVERAGE(A!AW10:'A'!AW49,B!AW10:'B'!AW49,'C'!AW10:'C'!AW49,D!AW10:'D'!AW49,E!AW10:'E'!AW49,F!AW10:'F'!AW49,G!AW10:'G'!AW49,H!AW10:'H'!AW49,I!AW10:'I'!AW49,J!AW10:'J'!AW49))</f>
        <v>0</v>
      </c>
      <c r="V11" s="21">
        <f>IF(ISERROR(AVERAGE(A!AX10:'A'!AX49,B!AX10:'B'!AX49,'C'!AX10:'C'!AX49,D!AX10:'D'!AX49,E!AX10:'E'!AX49,F!AX10:'F'!AX49,G!AX10:'G'!AX49,H!AX10:'H'!AX49,I!AX10:'I'!AX49,J!AX10:'J'!AX49)),0,AVERAGE(A!AX10:'A'!AX49,B!AX10:'B'!AX49,'C'!AX10:'C'!AX49,D!AX10:'D'!AX49,E!AX10:'E'!AX49,F!AX10:'F'!AX49,G!AX10:'G'!AX49,H!AX10:'H'!AX49,I!AX10:'I'!AX49,J!AX10:'J'!AX49))</f>
        <v>0</v>
      </c>
      <c r="W11" s="21">
        <f>IF(ISERROR(AVERAGE(A!AY10:'A'!AY49,B!AY10:'B'!AY49,'C'!AY10:'C'!AY49,D!AY10:'D'!AY49,E!AY10:'E'!AY49,F!AY10:'F'!AY49,G!AY10:'G'!AY49,H!AY10:'H'!AY49,I!AY10:'I'!AY49,J!AY10:'J'!AY49)),0,AVERAGE(A!AY10:'A'!AY49,B!AY10:'B'!AY49,'C'!AY10:'C'!AY49,D!AY10:'D'!AY49,E!AY10:'E'!AY49,F!AY10:'F'!AY49,G!AY10:'G'!AY49,H!AY10:'H'!AY49,I!AY10:'I'!AY49,J!AY10:'J'!AY49))</f>
        <v>0</v>
      </c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30" t="s">
        <v>4</v>
      </c>
      <c r="AI11" s="21">
        <f>A!Y$54</f>
        <v>0</v>
      </c>
      <c r="AJ11" s="21">
        <f>A!Z$54</f>
        <v>0</v>
      </c>
      <c r="AK11" s="21">
        <f>A!AA$54</f>
        <v>0</v>
      </c>
      <c r="AL11" s="21">
        <f>A!AB$54</f>
        <v>0</v>
      </c>
    </row>
    <row r="12" spans="1:61">
      <c r="A12" s="12" t="s">
        <v>13</v>
      </c>
      <c r="B12" s="21">
        <f>B11/AN$9</f>
        <v>0</v>
      </c>
      <c r="C12" s="21">
        <f t="shared" ref="C12:W12" si="0">C11/AO$9</f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0</v>
      </c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31" t="s">
        <v>2</v>
      </c>
      <c r="AI12" s="21">
        <f>B!Y$54</f>
        <v>0</v>
      </c>
      <c r="AJ12" s="21">
        <f>B!Z$54</f>
        <v>0</v>
      </c>
      <c r="AK12" s="21">
        <f>B!AA$54</f>
        <v>0</v>
      </c>
      <c r="AL12" s="21">
        <f>B!AB$54</f>
        <v>0</v>
      </c>
    </row>
    <row r="13" spans="1:61">
      <c r="A13" s="11" t="s">
        <v>15</v>
      </c>
      <c r="B13" s="21">
        <f>IF(ISERROR(STDEV(A!AD10:'A'!AD49,B!AD10:'B'!AD49,'C'!AD10:'C'!AD49,D!AD10:'D'!AD49,E!AD10:'E'!AD49,F!AD10:'F'!AD49,G!AD10:'G'!AD49,H!AD10:'H'!AD49,I!AD10:'I'!AD49,J!AD10:'J'!AD49)),0,STDEV(A!AD10:'A'!AD49,B!AD10:'B'!AD49,'C'!AD10:'C'!AD49,D!AD10:'D'!AD49,E!AD10:'E'!AD49,F!AD10:'F'!AD49,G!AD10:'G'!AD49,H!AD10:'H'!AD49,I!AD10:'I'!AD49,J!AD10:'J'!AD49))</f>
        <v>0</v>
      </c>
      <c r="C13" s="21">
        <f>IF(ISERROR(STDEV(A!AE10:'A'!AE49,B!AE10:'B'!AE49,'C'!AE10:'C'!AE49,D!AE10:'D'!AE49,E!AE10:'E'!AE49,F!AE10:'F'!AE49,G!AE10:'G'!AE49,H!AE10:'H'!AE49,I!AE10:'I'!AE49,J!AE10:'J'!AE49)),0,STDEV(A!AE10:'A'!AE49,B!AE10:'B'!AE49,'C'!AE10:'C'!AE49,D!AE10:'D'!AE49,E!AE10:'E'!AE49,F!AE10:'F'!AE49,G!AE10:'G'!AE49,H!AE10:'H'!AE49,I!AE10:'I'!AE49,J!AE10:'J'!AE49))</f>
        <v>0</v>
      </c>
      <c r="D13" s="21">
        <f>IF(ISERROR(STDEV(A!AF10:'A'!AF49,B!AF10:'B'!AF49,'C'!AF10:'C'!AF49,D!AF10:'D'!AF49,E!AF10:'E'!AF49,F!AF10:'F'!AF49,G!AF10:'G'!AF49,H!AF10:'H'!AF49,I!AF10:'I'!AF49,J!AF10:'J'!AF49)),0,STDEV(A!AF10:'A'!AF49,B!AF10:'B'!AF49,'C'!AF10:'C'!AF49,D!AF10:'D'!AF49,E!AF10:'E'!AF49,F!AF10:'F'!AF49,G!AF10:'G'!AF49,H!AF10:'H'!AF49,I!AF10:'I'!AF49,J!AF10:'J'!AF49))</f>
        <v>0</v>
      </c>
      <c r="E13" s="21">
        <f>IF(ISERROR(STDEV(A!AG10:'A'!AG49,B!AG10:'B'!AG49,'C'!AG10:'C'!AG49,D!AG10:'D'!AG49,E!AG10:'E'!AG49,F!AG10:'F'!AG49,G!AG10:'G'!AG49,H!AG10:'H'!AG49,I!AG10:'I'!AG49,J!AG10:'J'!AG49)),0,STDEV(A!AG10:'A'!AG49,B!AG10:'B'!AG49,'C'!AG10:'C'!AG49,D!AG10:'D'!AG49,E!AG10:'E'!AG49,F!AG10:'F'!AG49,G!AG10:'G'!AG49,H!AG10:'H'!AG49,I!AG10:'I'!AG49,J!AG10:'J'!AG49))</f>
        <v>0</v>
      </c>
      <c r="F13" s="21">
        <f>IF(ISERROR(STDEV(A!AH10:'A'!AH49,B!AH10:'B'!AH49,'C'!AH10:'C'!AH49,D!AH10:'D'!AH49,E!AH10:'E'!AH49,F!AH10:'F'!AH49,G!AH10:'G'!AH49,H!AH10:'H'!AH49,I!AH10:'I'!AH49,J!AH10:'J'!AH49)),0,STDEV(A!AH10:'A'!AH49,B!AH10:'B'!AH49,'C'!AH10:'C'!AH49,D!AH10:'D'!AH49,E!AH10:'E'!AH49,F!AH10:'F'!AH49,G!AH10:'G'!AH49,H!AH10:'H'!AH49,I!AH10:'I'!AH49,J!AH10:'J'!AH49))</f>
        <v>0</v>
      </c>
      <c r="G13" s="21">
        <f>IF(ISERROR(STDEV(A!AI10:'A'!AI49,B!AI10:'B'!AI49,'C'!AI10:'C'!AI49,D!AI10:'D'!AI49,E!AI10:'E'!AI49,F!AI10:'F'!AI49,G!AI10:'G'!AI49,H!AI10:'H'!AI49,I!AI10:'I'!AI49,J!AI10:'J'!AI49)),0,STDEV(A!AI10:'A'!AI49,B!AI10:'B'!AI49,'C'!AI10:'C'!AI49,D!AI10:'D'!AI49,E!AI10:'E'!AI49,F!AI10:'F'!AI49,G!AI10:'G'!AI49,H!AI10:'H'!AI49,I!AI10:'I'!AI49,J!AI10:'J'!AI49))</f>
        <v>0</v>
      </c>
      <c r="H13" s="21">
        <f>IF(ISERROR(STDEV(A!AJ10:'A'!AJ49,B!AJ10:'B'!AJ49,'C'!AJ10:'C'!AJ49,D!AJ10:'D'!AJ49,E!AJ10:'E'!AJ49,F!AJ10:'F'!AJ49,G!AJ10:'G'!AJ49,H!AJ10:'H'!AJ49,I!AJ10:'I'!AJ49,J!AJ10:'J'!AJ49)),0,STDEV(A!AJ10:'A'!AJ49,B!AJ10:'B'!AJ49,'C'!AJ10:'C'!AJ49,D!AJ10:'D'!AJ49,E!AJ10:'E'!AJ49,F!AJ10:'F'!AJ49,G!AJ10:'G'!AJ49,H!AJ10:'H'!AJ49,I!AJ10:'I'!AJ49,J!AJ10:'J'!AJ49))</f>
        <v>0</v>
      </c>
      <c r="I13" s="21">
        <f>IF(ISERROR(STDEV(A!AK10:'A'!AK49,B!AK10:'B'!AK49,'C'!AK10:'C'!AK49,D!AK10:'D'!AK49,E!AK10:'E'!AK49,F!AK10:'F'!AK49,G!AK10:'G'!AK49,H!AK10:'H'!AK49,I!AK10:'I'!AK49,J!AK10:'J'!AK49)),0,STDEV(A!AK10:'A'!AK49,B!AK10:'B'!AK49,'C'!AK10:'C'!AK49,D!AK10:'D'!AK49,E!AK10:'E'!AK49,F!AK10:'F'!AK49,G!AK10:'G'!AK49,H!AK10:'H'!AK49,I!AK10:'I'!AK49,J!AK10:'J'!AK49))</f>
        <v>0</v>
      </c>
      <c r="J13" s="21">
        <f>IF(ISERROR(STDEV(A!AL10:'A'!AL49,B!AL10:'B'!AL49,'C'!AL10:'C'!AL49,D!AL10:'D'!AL49,E!AL10:'E'!AL49,F!AL10:'F'!AL49,G!AL10:'G'!AL49,H!AL10:'H'!AL49,I!AL10:'I'!AL49,J!AL10:'J'!AL49)),0,STDEV(A!AL10:'A'!AL49,B!AL10:'B'!AL49,'C'!AL10:'C'!AL49,D!AL10:'D'!AL49,E!AL10:'E'!AL49,F!AL10:'F'!AL49,G!AL10:'G'!AL49,H!AL10:'H'!AL49,I!AL10:'I'!AL49,J!AL10:'J'!AL49))</f>
        <v>0</v>
      </c>
      <c r="K13" s="21">
        <f>IF(ISERROR(STDEV(A!AM10:'A'!AM49,B!AM10:'B'!AM49,'C'!AM10:'C'!AM49,D!AM10:'D'!AM49,E!AM10:'E'!AM49,F!AM10:'F'!AM49,G!AM10:'G'!AM49,H!AM10:'H'!AM49,I!AM10:'I'!AM49,J!AM10:'J'!AM49)),0,STDEV(A!AM10:'A'!AM49,B!AM10:'B'!AM49,'C'!AM10:'C'!AM49,D!AM10:'D'!AM49,E!AM10:'E'!AM49,F!AM10:'F'!AM49,G!AM10:'G'!AM49,H!AM10:'H'!AM49,I!AM10:'I'!AM49,J!AM10:'J'!AM49))</f>
        <v>0</v>
      </c>
      <c r="L13" s="21">
        <f>IF(ISERROR(STDEV(A!AN10:'A'!AN49,B!AN10:'B'!AN49,'C'!AN10:'C'!AN49,D!AN10:'D'!AN49,E!AN10:'E'!AN49,F!AN10:'F'!AN49,G!AN10:'G'!AN49,H!AN10:'H'!AN49,I!AN10:'I'!AN49,J!AN10:'J'!AN49)),0,STDEV(A!AN10:'A'!AN49,B!AN10:'B'!AN49,'C'!AN10:'C'!AN49,D!AN10:'D'!AN49,E!AN10:'E'!AN49,F!AN10:'F'!AN49,G!AN10:'G'!AN49,H!AN10:'H'!AN49,I!AN10:'I'!AN49,J!AN10:'J'!AN49))</f>
        <v>0</v>
      </c>
      <c r="M13" s="21">
        <f>IF(ISERROR(STDEV(A!AO10:'A'!AO49,B!AO10:'B'!AO49,'C'!AO10:'C'!AO49,D!AO10:'D'!AO49,E!AO10:'E'!AO49,F!AO10:'F'!AO49,G!AO10:'G'!AO49,H!AO10:'H'!AO49,I!AO10:'I'!AO49,J!AO10:'J'!AO49)),0,STDEV(A!AO10:'A'!AO49,B!AO10:'B'!AO49,'C'!AO10:'C'!AO49,D!AO10:'D'!AO49,E!AO10:'E'!AO49,F!AO10:'F'!AO49,G!AO10:'G'!AO49,H!AO10:'H'!AO49,I!AO10:'I'!AO49,J!AO10:'J'!AO49))</f>
        <v>0</v>
      </c>
      <c r="N13" s="21">
        <f>IF(ISERROR(STDEV(A!AP10:'A'!AP49,B!AP10:'B'!AP49,'C'!AP10:'C'!AP49,D!AP10:'D'!AP49,E!AP10:'E'!AP49,F!AP10:'F'!AP49,G!AP10:'G'!AP49,H!AP10:'H'!AP49,I!AP10:'I'!AP49,J!AP10:'J'!AP49)),0,STDEV(A!AP10:'A'!AP49,B!AP10:'B'!AP49,'C'!AP10:'C'!AP49,D!AP10:'D'!AP49,E!AP10:'E'!AP49,F!AP10:'F'!AP49,G!AP10:'G'!AP49,H!AP10:'H'!AP49,I!AP10:'I'!AP49,J!AP10:'J'!AP49))</f>
        <v>0</v>
      </c>
      <c r="O13" s="21">
        <f>IF(ISERROR(STDEV(A!AQ10:'A'!AQ49,B!AQ10:'B'!AQ49,'C'!AQ10:'C'!AQ49,D!AQ10:'D'!AQ49,E!AQ10:'E'!AQ49,F!AQ10:'F'!AQ49,G!AQ10:'G'!AQ49,H!AQ10:'H'!AQ49,I!AQ10:'I'!AQ49,J!AQ10:'J'!AQ49)),0,STDEV(A!AQ10:'A'!AQ49,B!AQ10:'B'!AQ49,'C'!AQ10:'C'!AQ49,D!AQ10:'D'!AQ49,E!AQ10:'E'!AQ49,F!AQ10:'F'!AQ49,G!AQ10:'G'!AQ49,H!AQ10:'H'!AQ49,I!AQ10:'I'!AQ49,J!AQ10:'J'!AQ49))</f>
        <v>0</v>
      </c>
      <c r="P13" s="21">
        <f>IF(ISERROR(STDEV(A!AR10:'A'!AR49,B!AR10:'B'!AR49,'C'!AR10:'C'!AR49,D!AR10:'D'!AR49,E!AR10:'E'!AR49,F!AR10:'F'!AR49,G!AR10:'G'!AR49,H!AR10:'H'!AR49,I!AR10:'I'!AR49,J!AR10:'J'!AR49)),0,STDEV(A!AR10:'A'!AR49,B!AR10:'B'!AR49,'C'!AR10:'C'!AR49,D!AR10:'D'!AR49,E!AR10:'E'!AR49,F!AR10:'F'!AR49,G!AR10:'G'!AR49,H!AR10:'H'!AR49,I!AR10:'I'!AR49,J!AR10:'J'!AR49))</f>
        <v>0</v>
      </c>
      <c r="Q13" s="21">
        <f>IF(ISERROR(STDEV(A!AS10:'A'!AS49,B!AS10:'B'!AS49,'C'!AS10:'C'!AS49,D!AS10:'D'!AS49,E!AS10:'E'!AS49,F!AS10:'F'!AS49,G!AS10:'G'!AS49,H!AS10:'H'!AS49,I!AS10:'I'!AS49,J!AS10:'J'!AS49)),0,STDEV(A!AS10:'A'!AS49,B!AS10:'B'!AS49,'C'!AS10:'C'!AS49,D!AS10:'D'!AS49,E!AS10:'E'!AS49,F!AS10:'F'!AS49,G!AS10:'G'!AS49,H!AS10:'H'!AS49,I!AS10:'I'!AS49,J!AS10:'J'!AS49))</f>
        <v>0</v>
      </c>
      <c r="R13" s="21">
        <f>IF(ISERROR(STDEV(A!AT10:'A'!AT49,B!AT10:'B'!AT49,'C'!AT10:'C'!AT49,D!AT10:'D'!AT49,E!AT10:'E'!AT49,F!AT10:'F'!AT49,G!AT10:'G'!AT49,H!AT10:'H'!AT49,I!AT10:'I'!AT49,J!AT10:'J'!AT49)),0,STDEV(A!AT10:'A'!AT49,B!AT10:'B'!AT49,'C'!AT10:'C'!AT49,D!AT10:'D'!AT49,E!AT10:'E'!AT49,F!AT10:'F'!AT49,G!AT10:'G'!AT49,H!AT10:'H'!AT49,I!AT10:'I'!AT49,J!AT10:'J'!AT49))</f>
        <v>0</v>
      </c>
      <c r="S13" s="21">
        <f>IF(ISERROR(STDEV(A!AU10:'A'!AU49,B!AU10:'B'!AU49,'C'!AU10:'C'!AU49,D!AU10:'D'!AU49,E!AU10:'E'!AU49,F!AU10:'F'!AU49,G!AU10:'G'!AU49,H!AU10:'H'!AU49,I!AU10:'I'!AU49,J!AU10:'J'!AU49)),0,STDEV(A!AU10:'A'!AU49,B!AU10:'B'!AU49,'C'!AU10:'C'!AU49,D!AU10:'D'!AU49,E!AU10:'E'!AU49,F!AU10:'F'!AU49,G!AU10:'G'!AU49,H!AU10:'H'!AU49,I!AU10:'I'!AU49,J!AU10:'J'!AU49))</f>
        <v>0</v>
      </c>
      <c r="T13" s="21">
        <f>IF(ISERROR(STDEV(A!AV10:'A'!AV49,B!AV10:'B'!AV49,'C'!AV10:'C'!AV49,D!AV10:'D'!AV49,E!AV10:'E'!AV49,F!AV10:'F'!AV49,G!AV10:'G'!AV49,H!AV10:'H'!AV49,I!AV10:'I'!AV49,J!AV10:'J'!AV49)),0,STDEV(A!AV10:'A'!AV49,B!AV10:'B'!AV49,'C'!AV10:'C'!AV49,D!AV10:'D'!AV49,E!AV10:'E'!AV49,F!AV10:'F'!AV49,G!AV10:'G'!AV49,H!AV10:'H'!AV49,I!AV10:'I'!AV49,J!AV10:'J'!AV49))</f>
        <v>0</v>
      </c>
      <c r="U13" s="21">
        <f>IF(ISERROR(STDEV(A!AW10:'A'!AW49,B!AW10:'B'!AW49,'C'!AW10:'C'!AW49,D!AW10:'D'!AW49,E!AW10:'E'!AW49,F!AW10:'F'!AW49,G!AW10:'G'!AW49,H!AW10:'H'!AW49,I!AW10:'I'!AW49,J!AW10:'J'!AW49)),0,STDEV(A!AW10:'A'!AW49,B!AW10:'B'!AW49,'C'!AW10:'C'!AW49,D!AW10:'D'!AW49,E!AW10:'E'!AW49,F!AW10:'F'!AW49,G!AW10:'G'!AW49,H!AW10:'H'!AW49,I!AW10:'I'!AW49,J!AW10:'J'!AW49))</f>
        <v>0</v>
      </c>
      <c r="V13" s="21">
        <f>IF(ISERROR(STDEV(A!AX10:'A'!AX49,B!AX10:'B'!AX49,'C'!AX10:'C'!AX49,D!AX10:'D'!AX49,E!AX10:'E'!AX49,F!AX10:'F'!AX49,G!AX10:'G'!AX49,H!AX10:'H'!AX49,I!AX10:'I'!AX49,J!AX10:'J'!AX49)),0,STDEV(A!AX10:'A'!AX49,B!AX10:'B'!AX49,'C'!AX10:'C'!AX49,D!AX10:'D'!AX49,E!AX10:'E'!AX49,F!AX10:'F'!AX49,G!AX10:'G'!AX49,H!AX10:'H'!AX49,I!AX10:'I'!AX49,J!AX10:'J'!AX49))</f>
        <v>0</v>
      </c>
      <c r="W13" s="21">
        <f>IF(ISERROR(STDEV(A!AY10:'A'!AY49,B!AY10:'B'!AY49,'C'!AY10:'C'!AY49,D!AY10:'D'!AY49,E!AY10:'E'!AY49,F!AY10:'F'!AY49,G!AY10:'G'!AY49,H!AY10:'H'!AY49,I!AY10:'I'!AY49,J!AY10:'J'!AY49)),0,STDEV(A!AY10:'A'!AY49,B!AY10:'B'!AY49,'C'!AY10:'C'!AY49,D!AY10:'D'!AY49,E!AY10:'E'!AY49,F!AY10:'F'!AY49,G!AY10:'G'!AY49,H!AY10:'H'!AY49,I!AY10:'I'!AY49,J!AY10:'J'!AY49))</f>
        <v>0</v>
      </c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31" t="s">
        <v>3</v>
      </c>
      <c r="AI13" s="21">
        <f>'C'!Y$54</f>
        <v>0</v>
      </c>
      <c r="AJ13" s="21">
        <f>'C'!Z$54</f>
        <v>0</v>
      </c>
      <c r="AK13" s="21">
        <f>'C'!AA$54</f>
        <v>0</v>
      </c>
      <c r="AL13" s="21">
        <f>'C'!AB$54</f>
        <v>0</v>
      </c>
    </row>
    <row r="14" spans="1:61">
      <c r="A14" s="6"/>
      <c r="B14" s="182" t="s">
        <v>19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1" t="s">
        <v>5</v>
      </c>
      <c r="AI14" s="21">
        <f>D!Y$54</f>
        <v>0</v>
      </c>
      <c r="AJ14" s="21">
        <f>D!Z$54</f>
        <v>0</v>
      </c>
      <c r="AK14" s="21">
        <f>D!AA$54</f>
        <v>0</v>
      </c>
      <c r="AL14" s="21">
        <f>D!AB$54</f>
        <v>0</v>
      </c>
      <c r="AP14" s="20"/>
    </row>
    <row r="15" spans="1:61" ht="12.75" customHeight="1">
      <c r="A15" s="16" t="s">
        <v>79</v>
      </c>
      <c r="B15" s="67">
        <f>IF($A$24=0,0,(COUNTIF(A!B$10:B$49,B24)+COUNTIF(B!B$10:B$49,B24)+COUNTIF('C'!B$10:B$49,B24)+COUNTIF(D!B$10:B$49,B24)+COUNTIF(E!B$10:B$49,B24)+COUNTIF(F!B$10:B$49,B24)+COUNTIF(G!B$10:B$49,B24)+COUNTIF(H!B$10:B$49,B24)+COUNTIF(I!B$10:B$49,B24)+COUNTIF(J!B$10:B$49,B24))/$A$24)</f>
        <v>0</v>
      </c>
      <c r="C15" s="67">
        <f>IF($A$24=0,0,(COUNTIF(A!C$10:C$49,C24)+COUNTIF(B!C$10:C$49,C24)+COUNTIF('C'!C$10:C$49,C24)+COUNTIF(D!C$10:C$49,C24)+COUNTIF(E!C$10:C$49,C24)+COUNTIF(F!C$10:C$49,C24)+COUNTIF(G!C$10:C$49,C24)+COUNTIF(H!C$10:C$49,C24)+COUNTIF(I!C$10:C$49,C24)+COUNTIF(J!C$10:C$49,C24))/$A$24)</f>
        <v>0</v>
      </c>
      <c r="D15" s="67">
        <f>IF($A$24=0,0,(COUNTIF(A!D$10:D$49,D24)+COUNTIF(B!D$10:D$49,D24)+COUNTIF('C'!D$10:D$49,D24)+COUNTIF(D!D$10:D$49,D24)+COUNTIF(E!D$10:D$49,D24)+COUNTIF(F!D$10:D$49,D24)+COUNTIF(G!D$10:D$49,D24)+COUNTIF(H!D$10:D$49,D24)+COUNTIF(I!D$10:D$49,D24)+COUNTIF(J!D$10:D$49,D24))/$A$24)</f>
        <v>0</v>
      </c>
      <c r="E15" s="67">
        <f>IF($A$24=0,0,(COUNTIF(A!E$10:E$49,E24)+COUNTIF(B!E$10:E$49,E24)+COUNTIF('C'!E$10:E$49,E24)+COUNTIF(D!E$10:E$49,E24)+COUNTIF(E!E$10:E$49,E24)+COUNTIF(F!E$10:E$49,E24)+COUNTIF(G!E$10:E$49,E24)+COUNTIF(H!E$10:E$49,E24)+COUNTIF(I!E$10:E$49,E24)+COUNTIF(J!E$10:E$49,E24))/$A$24)</f>
        <v>0</v>
      </c>
      <c r="F15" s="67">
        <f>IF($A$24=0,0,(COUNTIF(A!F$10:F$49,F24)+COUNTIF(B!F$10:F$49,F24)+COUNTIF('C'!F$10:F$49,F24)+COUNTIF(D!F$10:F$49,F24)+COUNTIF(E!F$10:F$49,F24)+COUNTIF(F!F$10:F$49,F24)+COUNTIF(G!F$10:F$49,F24)+COUNTIF(H!F$10:F$49,F24)+COUNTIF(I!F$10:F$49,F24)+COUNTIF(J!F$10:F$49,F24))/$A$24)</f>
        <v>0</v>
      </c>
      <c r="G15" s="67">
        <f>IF($A$24=0,0,(COUNTIF(A!G$10:G$49,G24)+COUNTIF(B!G$10:G$49,G24)+COUNTIF('C'!G$10:G$49,G24)+COUNTIF(D!G$10:G$49,G24)+COUNTIF(E!G$10:G$49,G24)+COUNTIF(F!G$10:G$49,G24)+COUNTIF(G!G$10:G$49,G24)+COUNTIF(H!G$10:G$49,G24)+COUNTIF(I!G$10:G$49,G24)+COUNTIF(J!G$10:G$49,G24))/$A$24)</f>
        <v>0</v>
      </c>
      <c r="H15" s="67">
        <f>IF($A$24=0,0,(COUNTIF(A!H$10:H$49,H24)+COUNTIF(B!H$10:H$49,H24)+COUNTIF('C'!H$10:H$49,H24)+COUNTIF(D!H$10:H$49,H24)+COUNTIF(E!H$10:H$49,H24)+COUNTIF(F!H$10:H$49,H24)+COUNTIF(G!H$10:H$49,H24)+COUNTIF(H!H$10:H$49,H24)+COUNTIF(I!H$10:H$49,H24)+COUNTIF(J!H$10:H$49,H24))/$A$24)</f>
        <v>0</v>
      </c>
      <c r="I15" s="67">
        <f>IF($A$24=0,0,(COUNTIF(A!I$10:I$49,I24)+COUNTIF(B!I$10:I$49,I24)+COUNTIF('C'!I$10:I$49,I24)+COUNTIF(D!I$10:I$49,I24)+COUNTIF(E!I$10:I$49,I24)+COUNTIF(F!I$10:I$49,I24)+COUNTIF(G!I$10:I$49,I24)+COUNTIF(H!I$10:I$49,I24)+COUNTIF(I!I$10:I$49,I24)+COUNTIF(J!I$10:I$49,I24))/$A$24)</f>
        <v>0</v>
      </c>
      <c r="J15" s="67">
        <f>IF($A$24=0,0,(COUNTIF(A!J$10:J$49,J24)+COUNTIF(B!J$10:J$49,J24)+COUNTIF('C'!J$10:J$49,J24)+COUNTIF(D!J$10:J$49,J24)+COUNTIF(E!J$10:J$49,J24)+COUNTIF(F!J$10:J$49,J24)+COUNTIF(G!J$10:J$49,J24)+COUNTIF(H!J$10:J$49,J24)+COUNTIF(I!J$10:J$49,J24)+COUNTIF(J!J$10:J$49,J24))/$A$24)</f>
        <v>0</v>
      </c>
      <c r="K15" s="67">
        <f>IF($A$24=0,0,(COUNTIF(A!K$10:K$49,K24)+COUNTIF(B!K$10:K$49,K24)+COUNTIF('C'!K$10:K$49,K24)+COUNTIF(D!K$10:K$49,K24)+COUNTIF(E!K$10:K$49,K24)+COUNTIF(F!K$10:K$49,K24)+COUNTIF(G!K$10:K$49,K24)+COUNTIF(H!K$10:K$49,K24)+COUNTIF(I!K$10:K$49,K24)+COUNTIF(J!K$10:K$49,K24))/$A$24)</f>
        <v>0</v>
      </c>
      <c r="L15" s="67">
        <f>IF($A$24=0,0,(COUNTIF(A!L$10:L$49,L24)+COUNTIF(B!L$10:L$49,L24)+COUNTIF('C'!L$10:L$49,L24)+COUNTIF(D!L$10:L$49,L24)+COUNTIF(E!L$10:L$49,L24)+COUNTIF(F!L$10:L$49,L24)+COUNTIF(G!L$10:L$49,L24)+COUNTIF(H!L$10:L$49,L24)+COUNTIF(I!L$10:L$49,L24)+COUNTIF(J!L$10:L$49,L24))/$A$24)</f>
        <v>0</v>
      </c>
      <c r="M15" s="67">
        <f>IF($A$24=0,0,(COUNTIF(A!M$10:M$49,M24)+COUNTIF(B!M$10:M$49,M24)+COUNTIF('C'!M$10:M$49,M24)+COUNTIF(D!M$10:M$49,M24)+COUNTIF(E!M$10:M$49,M24)+COUNTIF(F!M$10:M$49,M24)+COUNTIF(G!M$10:M$49,M24)+COUNTIF(H!M$10:M$49,M24)+COUNTIF(I!M$10:M$49,M24)+COUNTIF(J!M$10:M$49,M24))/$A$24)</f>
        <v>0</v>
      </c>
      <c r="N15" s="67">
        <f>IF($A$24=0,0,(COUNTIF(A!N$10:N$49,N24)+COUNTIF(B!N$10:N$49,N24)+COUNTIF('C'!N$10:N$49,N24)+COUNTIF(D!N$10:N$49,N24)+COUNTIF(E!N$10:N$49,N24)+COUNTIF(F!N$10:N$49,N24)+COUNTIF(G!N$10:N$49,N24)+COUNTIF(H!N$10:N$49,N24)+COUNTIF(I!N$10:N$49,N24)+COUNTIF(J!N$10:N$49,N24))/$A$24)</f>
        <v>0</v>
      </c>
      <c r="O15" s="67">
        <f>IF($A$24=0,0,(COUNTIF(A!O$10:O$49,O24)+COUNTIF(B!O$10:O$49,O24)+COUNTIF('C'!O$10:O$49,O24)+COUNTIF(D!O$10:O$49,O24)+COUNTIF(E!O$10:O$49,O24)+COUNTIF(F!O$10:O$49,O24)+COUNTIF(G!O$10:O$49,O24)+COUNTIF(H!O$10:O$49,O24)+COUNTIF(I!O$10:O$49,O24)+COUNTIF(J!O$10:O$49,O24))/$A$24)</f>
        <v>0</v>
      </c>
      <c r="P15" s="67">
        <f>IF($A$24=0,0,(COUNTIF(A!P$10:P$49,P24)+COUNTIF(B!P$10:P$49,P24)+COUNTIF('C'!P$10:P$49,P24)+COUNTIF(D!P$10:P$49,P24)+COUNTIF(E!P$10:P$49,P24)+COUNTIF(F!P$10:P$49,P24)+COUNTIF(G!P$10:P$49,P24)+COUNTIF(H!P$10:P$49,P24)+COUNTIF(I!P$10:P$49,P24)+COUNTIF(J!P$10:P$49,P24))/$A$24)</f>
        <v>0</v>
      </c>
      <c r="Q15" s="67">
        <f>IF($A$24=0,0,(COUNTIF(A!Q$10:Q$49,Q24)+COUNTIF(B!Q$10:Q$49,Q24)+COUNTIF('C'!Q$10:Q$49,Q24)+COUNTIF(D!Q$10:Q$49,Q24)+COUNTIF(E!Q$10:Q$49,Q24)+COUNTIF(F!Q$10:Q$49,Q24)+COUNTIF(G!Q$10:Q$49,Q24)+COUNTIF(H!Q$10:Q$49,Q24)+COUNTIF(I!Q$10:Q$49,Q24)+COUNTIF(J!Q$10:Q$49,Q24))/$A$24)</f>
        <v>0</v>
      </c>
      <c r="R15" s="67">
        <f>IF($A$24=0,0,(COUNTIF(A!R$10:R$49,R24)+COUNTIF(B!R$10:R$49,R24)+COUNTIF('C'!R$10:R$49,R24)+COUNTIF(D!R$10:R$49,R24)+COUNTIF(E!R$10:R$49,R24)+COUNTIF(F!R$10:R$49,R24)+COUNTIF(G!R$10:R$49,R24)+COUNTIF(H!R$10:R$49,R24)+COUNTIF(I!R$10:R$49,R24)+COUNTIF(J!R$10:R$49,R24))/$A$24)</f>
        <v>0</v>
      </c>
      <c r="S15" s="67">
        <f>IF($A$24=0,0,(COUNTIF(A!S$10:S$49,S24)+COUNTIF(B!S$10:S$49,S24)+COUNTIF('C'!S$10:S$49,S24)+COUNTIF(D!S$10:S$49,S24)+COUNTIF(E!S$10:S$49,S24)+COUNTIF(F!S$10:S$49,S24)+COUNTIF(G!S$10:S$49,S24)+COUNTIF(H!S$10:S$49,S24)+COUNTIF(I!S$10:S$49,S24)+COUNTIF(J!S$10:S$49,S24))/$A$24)</f>
        <v>0</v>
      </c>
      <c r="T15" s="67">
        <f>IF($A$24=0,0,(COUNTIF(A!T$10:T$49,T24)+COUNTIF(B!T$10:T$49,T24)+COUNTIF('C'!T$10:T$49,T24)+COUNTIF(D!T$10:T$49,T24)+COUNTIF(E!T$10:T$49,T24)+COUNTIF(F!T$10:T$49,T24)+COUNTIF(G!T$10:T$49,T24)+COUNTIF(H!T$10:T$49,T24)+COUNTIF(I!T$10:T$49,T24)+COUNTIF(J!T$10:T$49,T24))/$A$24)</f>
        <v>0</v>
      </c>
      <c r="U15" s="67">
        <f>IF($A$24=0,0,(COUNTIF(A!U$10:U$49,U24)+COUNTIF(B!U$10:U$49,U24)+COUNTIF('C'!U$10:U$49,U24)+COUNTIF(D!U$10:U$49,U24)+COUNTIF(E!U$10:U$49,U24)+COUNTIF(F!U$10:U$49,U24)+COUNTIF(G!U$10:U$49,U24)+COUNTIF(H!U$10:U$49,U24)+COUNTIF(I!U$10:U$49,U24)+COUNTIF(J!U$10:U$49,U24))/$A$24)</f>
        <v>0</v>
      </c>
      <c r="V15" s="67">
        <f>IF($A$24=0,0,(COUNTIF(A!V$10:V$49,V24)+COUNTIF(B!V$10:V$49,V24)+COUNTIF('C'!V$10:V$49,V24)+COUNTIF(D!V$10:V$49,V24)+COUNTIF(E!V$10:V$49,V24)+COUNTIF(F!V$10:V$49,V24)+COUNTIF(G!V$10:V$49,V24)+COUNTIF(H!V$10:V$49,V24)+COUNTIF(I!V$10:V$49,V24)+COUNTIF(J!V$10:V$49,V24))/$A$24)</f>
        <v>0</v>
      </c>
      <c r="AG15" s="40"/>
      <c r="AH15" s="31" t="s">
        <v>25</v>
      </c>
      <c r="AI15" s="21">
        <f>E!Y$54</f>
        <v>0</v>
      </c>
      <c r="AJ15" s="21">
        <f>E!Z$54</f>
        <v>0</v>
      </c>
      <c r="AK15" s="21">
        <f>E!AA$54</f>
        <v>0</v>
      </c>
      <c r="AL15" s="21">
        <f>E!AB$54</f>
        <v>0</v>
      </c>
    </row>
    <row r="16" spans="1:61" ht="12.75" customHeight="1">
      <c r="A16" s="16" t="s">
        <v>80</v>
      </c>
      <c r="B16" s="67">
        <f>IF($A$24=0,0,(COUNTIF(A!B$10:B$49,B25)+COUNTIF(B!B$10:B$49,B25)+COUNTIF('C'!B$10:B$49,B25)+COUNTIF(D!B$10:B$49,B25)+COUNTIF(E!B$10:B$49,B25)+COUNTIF(F!B$10:B$49,B25)+COUNTIF(G!B$10:B$49,B25)+COUNTIF(H!B$10:B$49,B25)+COUNTIF(I!B$10:B$49,B25)+COUNTIF(J!B$10:B$49,B25))/$A$24)</f>
        <v>0</v>
      </c>
      <c r="C16" s="67">
        <f>IF($A$24=0,0,(COUNTIF(A!C$10:C$49,C25)+COUNTIF(B!C$10:C$49,C25)+COUNTIF('C'!C$10:C$49,C25)+COUNTIF(D!C$10:C$49,C25)+COUNTIF(E!C$10:C$49,C25)+COUNTIF(F!C$10:C$49,C25)+COUNTIF(G!C$10:C$49,C25)+COUNTIF(H!C$10:C$49,C25)+COUNTIF(I!C$10:C$49,C25)+COUNTIF(J!C$10:C$49,C25))/$A$24)</f>
        <v>0</v>
      </c>
      <c r="D16" s="67">
        <f>IF($A$24=0,0,(COUNTIF(A!D$10:D$49,D25)+COUNTIF(B!D$10:D$49,D25)+COUNTIF('C'!D$10:D$49,D25)+COUNTIF(D!D$10:D$49,D25)+COUNTIF(E!D$10:D$49,D25)+COUNTIF(F!D$10:D$49,D25)+COUNTIF(G!D$10:D$49,D25)+COUNTIF(H!D$10:D$49,D25)+COUNTIF(I!D$10:D$49,D25)+COUNTIF(J!D$10:D$49,D25))/$A$24)</f>
        <v>0</v>
      </c>
      <c r="E16" s="67">
        <f>IF($A$24=0,0,(COUNTIF(A!E$10:E$49,E25)+COUNTIF(B!E$10:E$49,E25)+COUNTIF('C'!E$10:E$49,E25)+COUNTIF(D!E$10:E$49,E25)+COUNTIF(E!E$10:E$49,E25)+COUNTIF(F!E$10:E$49,E25)+COUNTIF(G!E$10:E$49,E25)+COUNTIF(H!E$10:E$49,E25)+COUNTIF(I!E$10:E$49,E25)+COUNTIF(J!E$10:E$49,E25))/$A$24)</f>
        <v>0</v>
      </c>
      <c r="F16" s="67">
        <f>IF($A$24=0,0,(COUNTIF(A!F$10:F$49,F25)+COUNTIF(B!F$10:F$49,F25)+COUNTIF('C'!F$10:F$49,F25)+COUNTIF(D!F$10:F$49,F25)+COUNTIF(E!F$10:F$49,F25)+COUNTIF(F!F$10:F$49,F25)+COUNTIF(G!F$10:F$49,F25)+COUNTIF(H!F$10:F$49,F25)+COUNTIF(I!F$10:F$49,F25)+COUNTIF(J!F$10:F$49,F25))/$A$24)</f>
        <v>0</v>
      </c>
      <c r="G16" s="67">
        <f>IF($A$24=0,0,(COUNTIF(A!G$10:G$49,G25)+COUNTIF(B!G$10:G$49,G25)+COUNTIF('C'!G$10:G$49,G25)+COUNTIF(D!G$10:G$49,G25)+COUNTIF(E!G$10:G$49,G25)+COUNTIF(F!G$10:G$49,G25)+COUNTIF(G!G$10:G$49,G25)+COUNTIF(H!G$10:G$49,G25)+COUNTIF(I!G$10:G$49,G25)+COUNTIF(J!G$10:G$49,G25))/$A$24)</f>
        <v>0</v>
      </c>
      <c r="H16" s="67">
        <f>IF($A$24=0,0,(COUNTIF(A!H$10:H$49,H25)+COUNTIF(B!H$10:H$49,H25)+COUNTIF('C'!H$10:H$49,H25)+COUNTIF(D!H$10:H$49,H25)+COUNTIF(E!H$10:H$49,H25)+COUNTIF(F!H$10:H$49,H25)+COUNTIF(G!H$10:H$49,H25)+COUNTIF(H!H$10:H$49,H25)+COUNTIF(I!H$10:H$49,H25)+COUNTIF(J!H$10:H$49,H25))/$A$24)</f>
        <v>0</v>
      </c>
      <c r="I16" s="67">
        <f>IF($A$24=0,0,(COUNTIF(A!I$10:I$49,I25)+COUNTIF(B!I$10:I$49,I25)+COUNTIF('C'!I$10:I$49,I25)+COUNTIF(D!I$10:I$49,I25)+COUNTIF(E!I$10:I$49,I25)+COUNTIF(F!I$10:I$49,I25)+COUNTIF(G!I$10:I$49,I25)+COUNTIF(H!I$10:I$49,I25)+COUNTIF(I!I$10:I$49,I25)+COUNTIF(J!I$10:I$49,I25))/$A$24)</f>
        <v>0</v>
      </c>
      <c r="J16" s="67">
        <f>IF($A$24=0,0,(COUNTIF(A!J$10:J$49,J25)+COUNTIF(B!J$10:J$49,J25)+COUNTIF('C'!J$10:J$49,J25)+COUNTIF(D!J$10:J$49,J25)+COUNTIF(E!J$10:J$49,J25)+COUNTIF(F!J$10:J$49,J25)+COUNTIF(G!J$10:J$49,J25)+COUNTIF(H!J$10:J$49,J25)+COUNTIF(I!J$10:J$49,J25)+COUNTIF(J!J$10:J$49,J25))/$A$24)</f>
        <v>0</v>
      </c>
      <c r="K16" s="67">
        <f>IF($A$24=0,0,(COUNTIF(A!K$10:K$49,K25)+COUNTIF(B!K$10:K$49,K25)+COUNTIF('C'!K$10:K$49,K25)+COUNTIF(D!K$10:K$49,K25)+COUNTIF(E!K$10:K$49,K25)+COUNTIF(F!K$10:K$49,K25)+COUNTIF(G!K$10:K$49,K25)+COUNTIF(H!K$10:K$49,K25)+COUNTIF(I!K$10:K$49,K25)+COUNTIF(J!K$10:K$49,K25))/$A$24)</f>
        <v>0</v>
      </c>
      <c r="L16" s="67">
        <f>IF($A$24=0,0,(COUNTIF(A!L$10:L$49,L25)+COUNTIF(B!L$10:L$49,L25)+COUNTIF('C'!L$10:L$49,L25)+COUNTIF(D!L$10:L$49,L25)+COUNTIF(E!L$10:L$49,L25)+COUNTIF(F!L$10:L$49,L25)+COUNTIF(G!L$10:L$49,L25)+COUNTIF(H!L$10:L$49,L25)+COUNTIF(I!L$10:L$49,L25)+COUNTIF(J!L$10:L$49,L25))/$A$24)</f>
        <v>0</v>
      </c>
      <c r="M16" s="67">
        <f>IF($A$24=0,0,(COUNTIF(A!M$10:M$49,M25)+COUNTIF(B!M$10:M$49,M25)+COUNTIF('C'!M$10:M$49,M25)+COUNTIF(D!M$10:M$49,M25)+COUNTIF(E!M$10:M$49,M25)+COUNTIF(F!M$10:M$49,M25)+COUNTIF(G!M$10:M$49,M25)+COUNTIF(H!M$10:M$49,M25)+COUNTIF(I!M$10:M$49,M25)+COUNTIF(J!M$10:M$49,M25))/$A$24)</f>
        <v>0</v>
      </c>
      <c r="N16" s="67">
        <f>IF($A$24=0,0,(COUNTIF(A!N$10:N$49,N25)+COUNTIF(B!N$10:N$49,N25)+COUNTIF('C'!N$10:N$49,N25)+COUNTIF(D!N$10:N$49,N25)+COUNTIF(E!N$10:N$49,N25)+COUNTIF(F!N$10:N$49,N25)+COUNTIF(G!N$10:N$49,N25)+COUNTIF(H!N$10:N$49,N25)+COUNTIF(I!N$10:N$49,N25)+COUNTIF(J!N$10:N$49,N25))/$A$24)</f>
        <v>0</v>
      </c>
      <c r="O16" s="67">
        <f>IF($A$24=0,0,(COUNTIF(A!O$10:O$49,O25)+COUNTIF(B!O$10:O$49,O25)+COUNTIF('C'!O$10:O$49,O25)+COUNTIF(D!O$10:O$49,O25)+COUNTIF(E!O$10:O$49,O25)+COUNTIF(F!O$10:O$49,O25)+COUNTIF(G!O$10:O$49,O25)+COUNTIF(H!O$10:O$49,O25)+COUNTIF(I!O$10:O$49,O25)+COUNTIF(J!O$10:O$49,O25))/$A$24)</f>
        <v>0</v>
      </c>
      <c r="P16" s="67">
        <f>IF($A$24=0,0,(COUNTIF(A!P$10:P$49,P25)+COUNTIF(B!P$10:P$49,P25)+COUNTIF('C'!P$10:P$49,P25)+COUNTIF(D!P$10:P$49,P25)+COUNTIF(E!P$10:P$49,P25)+COUNTIF(F!P$10:P$49,P25)+COUNTIF(G!P$10:P$49,P25)+COUNTIF(H!P$10:P$49,P25)+COUNTIF(I!P$10:P$49,P25)+COUNTIF(J!P$10:P$49,P25))/$A$24)</f>
        <v>0</v>
      </c>
      <c r="Q16" s="67">
        <f>IF($A$24=0,0,(COUNTIF(A!Q$10:Q$49,Q25)+COUNTIF(B!Q$10:Q$49,Q25)+COUNTIF('C'!Q$10:Q$49,Q25)+COUNTIF(D!Q$10:Q$49,Q25)+COUNTIF(E!Q$10:Q$49,Q25)+COUNTIF(F!Q$10:Q$49,Q25)+COUNTIF(G!Q$10:Q$49,Q25)+COUNTIF(H!Q$10:Q$49,Q25)+COUNTIF(I!Q$10:Q$49,Q25)+COUNTIF(J!Q$10:Q$49,Q25))/$A$24)</f>
        <v>0</v>
      </c>
      <c r="R16" s="67">
        <f>IF($A$24=0,0,(COUNTIF(A!R$10:R$49,R25)+COUNTIF(B!R$10:R$49,R25)+COUNTIF('C'!R$10:R$49,R25)+COUNTIF(D!R$10:R$49,R25)+COUNTIF(E!R$10:R$49,R25)+COUNTIF(F!R$10:R$49,R25)+COUNTIF(G!R$10:R$49,R25)+COUNTIF(H!R$10:R$49,R25)+COUNTIF(I!R$10:R$49,R25)+COUNTIF(J!R$10:R$49,R25))/$A$24)</f>
        <v>0</v>
      </c>
      <c r="S16" s="67">
        <f>IF($A$24=0,0,(COUNTIF(A!S$10:S$49,S25)+COUNTIF(B!S$10:S$49,S25)+COUNTIF('C'!S$10:S$49,S25)+COUNTIF(D!S$10:S$49,S25)+COUNTIF(E!S$10:S$49,S25)+COUNTIF(F!S$10:S$49,S25)+COUNTIF(G!S$10:S$49,S25)+COUNTIF(H!S$10:S$49,S25)+COUNTIF(I!S$10:S$49,S25)+COUNTIF(J!S$10:S$49,S25))/$A$24)</f>
        <v>0</v>
      </c>
      <c r="T16" s="67">
        <f>IF($A$24=0,0,(COUNTIF(A!T$10:T$49,T25)+COUNTIF(B!T$10:T$49,T25)+COUNTIF('C'!T$10:T$49,T25)+COUNTIF(D!T$10:T$49,T25)+COUNTIF(E!T$10:T$49,T25)+COUNTIF(F!T$10:T$49,T25)+COUNTIF(G!T$10:T$49,T25)+COUNTIF(H!T$10:T$49,T25)+COUNTIF(I!T$10:T$49,T25)+COUNTIF(J!T$10:T$49,T25))/$A$24)</f>
        <v>0</v>
      </c>
      <c r="U16" s="67">
        <f>IF($A$24=0,0,(COUNTIF(A!U$10:U$49,U25)+COUNTIF(B!U$10:U$49,U25)+COUNTIF('C'!U$10:U$49,U25)+COUNTIF(D!U$10:U$49,U25)+COUNTIF(E!U$10:U$49,U25)+COUNTIF(F!U$10:U$49,U25)+COUNTIF(G!U$10:U$49,U25)+COUNTIF(H!U$10:U$49,U25)+COUNTIF(I!U$10:U$49,U25)+COUNTIF(J!U$10:U$49,U25))/$A$24)</f>
        <v>0</v>
      </c>
      <c r="V16" s="67">
        <f>IF($A$24=0,0,(COUNTIF(A!V$10:V$49,V25)+COUNTIF(B!V$10:V$49,V25)+COUNTIF('C'!V$10:V$49,V25)+COUNTIF(D!V$10:V$49,V25)+COUNTIF(E!V$10:V$49,V25)+COUNTIF(F!V$10:V$49,V25)+COUNTIF(G!V$10:V$49,V25)+COUNTIF(H!V$10:V$49,V25)+COUNTIF(I!V$10:V$49,V25)+COUNTIF(J!V$10:V$49,V25))/$A$24)</f>
        <v>0</v>
      </c>
      <c r="AH16" s="31" t="s">
        <v>26</v>
      </c>
      <c r="AI16" s="21">
        <f>F!Y$54</f>
        <v>0</v>
      </c>
      <c r="AJ16" s="21">
        <f>F!Z$54</f>
        <v>0</v>
      </c>
      <c r="AK16" s="21">
        <f>F!AA$54</f>
        <v>0</v>
      </c>
      <c r="AL16" s="21">
        <f>F!AB$54</f>
        <v>0</v>
      </c>
    </row>
    <row r="17" spans="1:38" ht="12.75" customHeight="1">
      <c r="A17" s="16" t="s">
        <v>81</v>
      </c>
      <c r="B17" s="67">
        <f>IF($A$24=0,0,(COUNTIF(A!B$10:B$49,B26)+COUNTIF(B!B$10:B$49,B26)+COUNTIF('C'!B$10:B$49,B26)+COUNTIF(D!B$10:B$49,B26)+COUNTIF(E!B$10:B$49,B26)+COUNTIF(F!B$10:B$49,B26)+COUNTIF(G!B$10:B$49,B26)+COUNTIF(H!B$10:B$49,B26)+COUNTIF(I!B$10:B$49,B26)+COUNTIF(J!B$10:B$49,B26))/$A$24)</f>
        <v>0</v>
      </c>
      <c r="C17" s="67">
        <f>IF($A$24=0,0,(COUNTIF(A!C$10:C$49,C26)+COUNTIF(B!C$10:C$49,C26)+COUNTIF('C'!C$10:C$49,C26)+COUNTIF(D!C$10:C$49,C26)+COUNTIF(E!C$10:C$49,C26)+COUNTIF(F!C$10:C$49,C26)+COUNTIF(G!C$10:C$49,C26)+COUNTIF(H!C$10:C$49,C26)+COUNTIF(I!C$10:C$49,C26)+COUNTIF(J!C$10:C$49,C26))/$A$24)</f>
        <v>0</v>
      </c>
      <c r="D17" s="67">
        <f>IF($A$24=0,0,(COUNTIF(A!D$10:D$49,D26)+COUNTIF(B!D$10:D$49,D26)+COUNTIF('C'!D$10:D$49,D26)+COUNTIF(D!D$10:D$49,D26)+COUNTIF(E!D$10:D$49,D26)+COUNTIF(F!D$10:D$49,D26)+COUNTIF(G!D$10:D$49,D26)+COUNTIF(H!D$10:D$49,D26)+COUNTIF(I!D$10:D$49,D26)+COUNTIF(J!D$10:D$49,D26))/$A$24)</f>
        <v>0</v>
      </c>
      <c r="E17" s="67">
        <f>IF($A$24=0,0,(COUNTIF(A!E$10:E$49,E26)+COUNTIF(B!E$10:E$49,E26)+COUNTIF('C'!E$10:E$49,E26)+COUNTIF(D!E$10:E$49,E26)+COUNTIF(E!E$10:E$49,E26)+COUNTIF(F!E$10:E$49,E26)+COUNTIF(G!E$10:E$49,E26)+COUNTIF(H!E$10:E$49,E26)+COUNTIF(I!E$10:E$49,E26)+COUNTIF(J!E$10:E$49,E26))/$A$24)</f>
        <v>0</v>
      </c>
      <c r="F17" s="67">
        <f>IF($A$24=0,0,(COUNTIF(A!F$10:F$49,F26)+COUNTIF(B!F$10:F$49,F26)+COUNTIF('C'!F$10:F$49,F26)+COUNTIF(D!F$10:F$49,F26)+COUNTIF(E!F$10:F$49,F26)+COUNTIF(F!F$10:F$49,F26)+COUNTIF(G!F$10:F$49,F26)+COUNTIF(H!F$10:F$49,F26)+COUNTIF(I!F$10:F$49,F26)+COUNTIF(J!F$10:F$49,F26))/$A$24)</f>
        <v>0</v>
      </c>
      <c r="G17" s="67">
        <f>IF($A$24=0,0,(COUNTIF(A!G$10:G$49,G26)+COUNTIF(B!G$10:G$49,G26)+COUNTIF('C'!G$10:G$49,G26)+COUNTIF(D!G$10:G$49,G26)+COUNTIF(E!G$10:G$49,G26)+COUNTIF(F!G$10:G$49,G26)+COUNTIF(G!G$10:G$49,G26)+COUNTIF(H!G$10:G$49,G26)+COUNTIF(I!G$10:G$49,G26)+COUNTIF(J!G$10:G$49,G26))/$A$24)</f>
        <v>0</v>
      </c>
      <c r="H17" s="67">
        <f>IF($A$24=0,0,(COUNTIF(A!H$10:H$49,H26)+COUNTIF(B!H$10:H$49,H26)+COUNTIF('C'!H$10:H$49,H26)+COUNTIF(D!H$10:H$49,H26)+COUNTIF(E!H$10:H$49,H26)+COUNTIF(F!H$10:H$49,H26)+COUNTIF(G!H$10:H$49,H26)+COUNTIF(H!H$10:H$49,H26)+COUNTIF(I!H$10:H$49,H26)+COUNTIF(J!H$10:H$49,H26))/$A$24)</f>
        <v>0</v>
      </c>
      <c r="I17" s="67">
        <f>IF($A$24=0,0,(COUNTIF(A!I$10:I$49,I26)+COUNTIF(B!I$10:I$49,I26)+COUNTIF('C'!I$10:I$49,I26)+COUNTIF(D!I$10:I$49,I26)+COUNTIF(E!I$10:I$49,I26)+COUNTIF(F!I$10:I$49,I26)+COUNTIF(G!I$10:I$49,I26)+COUNTIF(H!I$10:I$49,I26)+COUNTIF(I!I$10:I$49,I26)+COUNTIF(J!I$10:I$49,I26))/$A$24)</f>
        <v>0</v>
      </c>
      <c r="J17" s="67">
        <f>IF($A$24=0,0,(COUNTIF(A!J$10:J$49,J26)+COUNTIF(B!J$10:J$49,J26)+COUNTIF('C'!J$10:J$49,J26)+COUNTIF(D!J$10:J$49,J26)+COUNTIF(E!J$10:J$49,J26)+COUNTIF(F!J$10:J$49,J26)+COUNTIF(G!J$10:J$49,J26)+COUNTIF(H!J$10:J$49,J26)+COUNTIF(I!J$10:J$49,J26)+COUNTIF(J!J$10:J$49,J26))/$A$24)</f>
        <v>0</v>
      </c>
      <c r="K17" s="67">
        <f>IF($A$24=0,0,(COUNTIF(A!K$10:K$49,K26)+COUNTIF(B!K$10:K$49,K26)+COUNTIF('C'!K$10:K$49,K26)+COUNTIF(D!K$10:K$49,K26)+COUNTIF(E!K$10:K$49,K26)+COUNTIF(F!K$10:K$49,K26)+COUNTIF(G!K$10:K$49,K26)+COUNTIF(H!K$10:K$49,K26)+COUNTIF(I!K$10:K$49,K26)+COUNTIF(J!K$10:K$49,K26))/$A$24)</f>
        <v>0</v>
      </c>
      <c r="L17" s="67">
        <f>IF($A$24=0,0,(COUNTIF(A!L$10:L$49,L26)+COUNTIF(B!L$10:L$49,L26)+COUNTIF('C'!L$10:L$49,L26)+COUNTIF(D!L$10:L$49,L26)+COUNTIF(E!L$10:L$49,L26)+COUNTIF(F!L$10:L$49,L26)+COUNTIF(G!L$10:L$49,L26)+COUNTIF(H!L$10:L$49,L26)+COUNTIF(I!L$10:L$49,L26)+COUNTIF(J!L$10:L$49,L26))/$A$24)</f>
        <v>0</v>
      </c>
      <c r="M17" s="67">
        <f>IF($A$24=0,0,(COUNTIF(A!M$10:M$49,M26)+COUNTIF(B!M$10:M$49,M26)+COUNTIF('C'!M$10:M$49,M26)+COUNTIF(D!M$10:M$49,M26)+COUNTIF(E!M$10:M$49,M26)+COUNTIF(F!M$10:M$49,M26)+COUNTIF(G!M$10:M$49,M26)+COUNTIF(H!M$10:M$49,M26)+COUNTIF(I!M$10:M$49,M26)+COUNTIF(J!M$10:M$49,M26))/$A$24)</f>
        <v>0</v>
      </c>
      <c r="N17" s="67">
        <f>IF($A$24=0,0,(COUNTIF(A!N$10:N$49,N26)+COUNTIF(B!N$10:N$49,N26)+COUNTIF('C'!N$10:N$49,N26)+COUNTIF(D!N$10:N$49,N26)+COUNTIF(E!N$10:N$49,N26)+COUNTIF(F!N$10:N$49,N26)+COUNTIF(G!N$10:N$49,N26)+COUNTIF(H!N$10:N$49,N26)+COUNTIF(I!N$10:N$49,N26)+COUNTIF(J!N$10:N$49,N26))/$A$24)</f>
        <v>0</v>
      </c>
      <c r="O17" s="67">
        <f>IF($A$24=0,0,(COUNTIF(A!O$10:O$49,O26)+COUNTIF(B!O$10:O$49,O26)+COUNTIF('C'!O$10:O$49,O26)+COUNTIF(D!O$10:O$49,O26)+COUNTIF(E!O$10:O$49,O26)+COUNTIF(F!O$10:O$49,O26)+COUNTIF(G!O$10:O$49,O26)+COUNTIF(H!O$10:O$49,O26)+COUNTIF(I!O$10:O$49,O26)+COUNTIF(J!O$10:O$49,O26))/$A$24)</f>
        <v>0</v>
      </c>
      <c r="P17" s="67">
        <f>IF($A$24=0,0,(COUNTIF(A!P$10:P$49,P26)+COUNTIF(B!P$10:P$49,P26)+COUNTIF('C'!P$10:P$49,P26)+COUNTIF(D!P$10:P$49,P26)+COUNTIF(E!P$10:P$49,P26)+COUNTIF(F!P$10:P$49,P26)+COUNTIF(G!P$10:P$49,P26)+COUNTIF(H!P$10:P$49,P26)+COUNTIF(I!P$10:P$49,P26)+COUNTIF(J!P$10:P$49,P26))/$A$24)</f>
        <v>0</v>
      </c>
      <c r="Q17" s="67">
        <f>IF($A$24=0,0,(COUNTIF(A!Q$10:Q$49,Q26)+COUNTIF(B!Q$10:Q$49,Q26)+COUNTIF('C'!Q$10:Q$49,Q26)+COUNTIF(D!Q$10:Q$49,Q26)+COUNTIF(E!Q$10:Q$49,Q26)+COUNTIF(F!Q$10:Q$49,Q26)+COUNTIF(G!Q$10:Q$49,Q26)+COUNTIF(H!Q$10:Q$49,Q26)+COUNTIF(I!Q$10:Q$49,Q26)+COUNTIF(J!Q$10:Q$49,Q26))/$A$24)</f>
        <v>0</v>
      </c>
      <c r="R17" s="67">
        <f>IF($A$24=0,0,(COUNTIF(A!R$10:R$49,R26)+COUNTIF(B!R$10:R$49,R26)+COUNTIF('C'!R$10:R$49,R26)+COUNTIF(D!R$10:R$49,R26)+COUNTIF(E!R$10:R$49,R26)+COUNTIF(F!R$10:R$49,R26)+COUNTIF(G!R$10:R$49,R26)+COUNTIF(H!R$10:R$49,R26)+COUNTIF(I!R$10:R$49,R26)+COUNTIF(J!R$10:R$49,R26))/$A$24)</f>
        <v>0</v>
      </c>
      <c r="S17" s="67">
        <f>IF($A$24=0,0,(COUNTIF(A!S$10:S$49,S26)+COUNTIF(B!S$10:S$49,S26)+COUNTIF('C'!S$10:S$49,S26)+COUNTIF(D!S$10:S$49,S26)+COUNTIF(E!S$10:S$49,S26)+COUNTIF(F!S$10:S$49,S26)+COUNTIF(G!S$10:S$49,S26)+COUNTIF(H!S$10:S$49,S26)+COUNTIF(I!S$10:S$49,S26)+COUNTIF(J!S$10:S$49,S26))/$A$24)</f>
        <v>0</v>
      </c>
      <c r="T17" s="67">
        <f>IF($A$24=0,0,(COUNTIF(A!T$10:T$49,T26)+COUNTIF(B!T$10:T$49,T26)+COUNTIF('C'!T$10:T$49,T26)+COUNTIF(D!T$10:T$49,T26)+COUNTIF(E!T$10:T$49,T26)+COUNTIF(F!T$10:T$49,T26)+COUNTIF(G!T$10:T$49,T26)+COUNTIF(H!T$10:T$49,T26)+COUNTIF(I!T$10:T$49,T26)+COUNTIF(J!T$10:T$49,T26))/$A$24)</f>
        <v>0</v>
      </c>
      <c r="U17" s="67">
        <f>IF($A$24=0,0,(COUNTIF(A!U$10:U$49,U26)+COUNTIF(B!U$10:U$49,U26)+COUNTIF('C'!U$10:U$49,U26)+COUNTIF(D!U$10:U$49,U26)+COUNTIF(E!U$10:U$49,U26)+COUNTIF(F!U$10:U$49,U26)+COUNTIF(G!U$10:U$49,U26)+COUNTIF(H!U$10:U$49,U26)+COUNTIF(I!U$10:U$49,U26)+COUNTIF(J!U$10:U$49,U26))/$A$24)</f>
        <v>0</v>
      </c>
      <c r="V17" s="67">
        <f>IF($A$24=0,0,(COUNTIF(A!V$10:V$49,V26)+COUNTIF(B!V$10:V$49,V26)+COUNTIF('C'!V$10:V$49,V26)+COUNTIF(D!V$10:V$49,V26)+COUNTIF(E!V$10:V$49,V26)+COUNTIF(F!V$10:V$49,V26)+COUNTIF(G!V$10:V$49,V26)+COUNTIF(H!V$10:V$49,V26)+COUNTIF(I!V$10:V$49,V26)+COUNTIF(J!V$10:V$49,V26))/$A$24)</f>
        <v>0</v>
      </c>
      <c r="X17" s="195" t="s">
        <v>41</v>
      </c>
      <c r="Y17" s="196"/>
      <c r="Z17" s="196"/>
      <c r="AA17" s="196"/>
      <c r="AB17" s="196"/>
      <c r="AC17" s="196"/>
      <c r="AD17" s="196"/>
      <c r="AE17" s="196"/>
      <c r="AF17" s="197"/>
      <c r="AH17" s="31" t="s">
        <v>27</v>
      </c>
      <c r="AI17" s="21">
        <f>G!Y$54</f>
        <v>0</v>
      </c>
      <c r="AJ17" s="21">
        <f>G!Z$54</f>
        <v>0</v>
      </c>
      <c r="AK17" s="21">
        <f>G!AA$54</f>
        <v>0</v>
      </c>
      <c r="AL17" s="21">
        <f>G!AB$54</f>
        <v>0</v>
      </c>
    </row>
    <row r="18" spans="1:38" ht="12.75" customHeight="1">
      <c r="A18" s="16" t="s">
        <v>82</v>
      </c>
      <c r="B18" s="67">
        <f>IF($A$24=0,0,(COUNTIF(A!B$10:B$49,B27)+COUNTIF(B!B$10:B$49,B27)+COUNTIF('C'!B$10:B$49,B27)+COUNTIF(D!B$10:B$49,B27)+COUNTIF(E!B$10:B$49,B27)+COUNTIF(F!B$10:B$49,B27)+COUNTIF(G!B$10:B$49,B27)+COUNTIF(H!B$10:B$49,B27)+COUNTIF(I!B$10:B$49,B27)+COUNTIF(J!B$10:B$49,B27))/$A$24)</f>
        <v>0</v>
      </c>
      <c r="C18" s="67">
        <f>IF($A$24=0,0,(COUNTIF(A!C$10:C$49,C27)+COUNTIF(B!C$10:C$49,C27)+COUNTIF('C'!C$10:C$49,C27)+COUNTIF(D!C$10:C$49,C27)+COUNTIF(E!C$10:C$49,C27)+COUNTIF(F!C$10:C$49,C27)+COUNTIF(G!C$10:C$49,C27)+COUNTIF(H!C$10:C$49,C27)+COUNTIF(I!C$10:C$49,C27)+COUNTIF(J!C$10:C$49,C27))/$A$24)</f>
        <v>0</v>
      </c>
      <c r="D18" s="67">
        <f>IF($A$24=0,0,(COUNTIF(A!D$10:D$49,D27)+COUNTIF(B!D$10:D$49,D27)+COUNTIF('C'!D$10:D$49,D27)+COUNTIF(D!D$10:D$49,D27)+COUNTIF(E!D$10:D$49,D27)+COUNTIF(F!D$10:D$49,D27)+COUNTIF(G!D$10:D$49,D27)+COUNTIF(H!D$10:D$49,D27)+COUNTIF(I!D$10:D$49,D27)+COUNTIF(J!D$10:D$49,D27))/$A$24)</f>
        <v>0</v>
      </c>
      <c r="E18" s="67">
        <f>IF($A$24=0,0,(COUNTIF(A!E$10:E$49,E27)+COUNTIF(B!E$10:E$49,E27)+COUNTIF('C'!E$10:E$49,E27)+COUNTIF(D!E$10:E$49,E27)+COUNTIF(E!E$10:E$49,E27)+COUNTIF(F!E$10:E$49,E27)+COUNTIF(G!E$10:E$49,E27)+COUNTIF(H!E$10:E$49,E27)+COUNTIF(I!E$10:E$49,E27)+COUNTIF(J!E$10:E$49,E27))/$A$24)</f>
        <v>0</v>
      </c>
      <c r="F18" s="67">
        <f>IF($A$24=0,0,(COUNTIF(A!F$10:F$49,F27)+COUNTIF(B!F$10:F$49,F27)+COUNTIF('C'!F$10:F$49,F27)+COUNTIF(D!F$10:F$49,F27)+COUNTIF(E!F$10:F$49,F27)+COUNTIF(F!F$10:F$49,F27)+COUNTIF(G!F$10:F$49,F27)+COUNTIF(H!F$10:F$49,F27)+COUNTIF(I!F$10:F$49,F27)+COUNTIF(J!F$10:F$49,F27))/$A$24)</f>
        <v>0</v>
      </c>
      <c r="G18" s="67">
        <f>IF($A$24=0,0,(COUNTIF(A!G$10:G$49,G27)+COUNTIF(B!G$10:G$49,G27)+COUNTIF('C'!G$10:G$49,G27)+COUNTIF(D!G$10:G$49,G27)+COUNTIF(E!G$10:G$49,G27)+COUNTIF(F!G$10:G$49,G27)+COUNTIF(G!G$10:G$49,G27)+COUNTIF(H!G$10:G$49,G27)+COUNTIF(I!G$10:G$49,G27)+COUNTIF(J!G$10:G$49,G27))/$A$24)</f>
        <v>0</v>
      </c>
      <c r="H18" s="67">
        <f>IF($A$24=0,0,(COUNTIF(A!H$10:H$49,H27)+COUNTIF(B!H$10:H$49,H27)+COUNTIF('C'!H$10:H$49,H27)+COUNTIF(D!H$10:H$49,H27)+COUNTIF(E!H$10:H$49,H27)+COUNTIF(F!H$10:H$49,H27)+COUNTIF(G!H$10:H$49,H27)+COUNTIF(H!H$10:H$49,H27)+COUNTIF(I!H$10:H$49,H27)+COUNTIF(J!H$10:H$49,H27))/$A$24)</f>
        <v>0</v>
      </c>
      <c r="I18" s="67">
        <f>IF($A$24=0,0,(COUNTIF(A!I$10:I$49,I27)+COUNTIF(B!I$10:I$49,I27)+COUNTIF('C'!I$10:I$49,I27)+COUNTIF(D!I$10:I$49,I27)+COUNTIF(E!I$10:I$49,I27)+COUNTIF(F!I$10:I$49,I27)+COUNTIF(G!I$10:I$49,I27)+COUNTIF(H!I$10:I$49,I27)+COUNTIF(I!I$10:I$49,I27)+COUNTIF(J!I$10:I$49,I27))/$A$24)</f>
        <v>0</v>
      </c>
      <c r="J18" s="67">
        <f>IF($A$24=0,0,(COUNTIF(A!J$10:J$49,J27)+COUNTIF(B!J$10:J$49,J27)+COUNTIF('C'!J$10:J$49,J27)+COUNTIF(D!J$10:J$49,J27)+COUNTIF(E!J$10:J$49,J27)+COUNTIF(F!J$10:J$49,J27)+COUNTIF(G!J$10:J$49,J27)+COUNTIF(H!J$10:J$49,J27)+COUNTIF(I!J$10:J$49,J27)+COUNTIF(J!J$10:J$49,J27))/$A$24)</f>
        <v>0</v>
      </c>
      <c r="K18" s="67">
        <f>IF($A$24=0,0,(COUNTIF(A!K$10:K$49,K27)+COUNTIF(B!K$10:K$49,K27)+COUNTIF('C'!K$10:K$49,K27)+COUNTIF(D!K$10:K$49,K27)+COUNTIF(E!K$10:K$49,K27)+COUNTIF(F!K$10:K$49,K27)+COUNTIF(G!K$10:K$49,K27)+COUNTIF(H!K$10:K$49,K27)+COUNTIF(I!K$10:K$49,K27)+COUNTIF(J!K$10:K$49,K27))/$A$24)</f>
        <v>0</v>
      </c>
      <c r="L18" s="67">
        <f>IF($A$24=0,0,(COUNTIF(A!L$10:L$49,L27)+COUNTIF(B!L$10:L$49,L27)+COUNTIF('C'!L$10:L$49,L27)+COUNTIF(D!L$10:L$49,L27)+COUNTIF(E!L$10:L$49,L27)+COUNTIF(F!L$10:L$49,L27)+COUNTIF(G!L$10:L$49,L27)+COUNTIF(H!L$10:L$49,L27)+COUNTIF(I!L$10:L$49,L27)+COUNTIF(J!L$10:L$49,L27))/$A$24)</f>
        <v>0</v>
      </c>
      <c r="M18" s="67">
        <f>IF($A$24=0,0,(COUNTIF(A!M$10:M$49,M27)+COUNTIF(B!M$10:M$49,M27)+COUNTIF('C'!M$10:M$49,M27)+COUNTIF(D!M$10:M$49,M27)+COUNTIF(E!M$10:M$49,M27)+COUNTIF(F!M$10:M$49,M27)+COUNTIF(G!M$10:M$49,M27)+COUNTIF(H!M$10:M$49,M27)+COUNTIF(I!M$10:M$49,M27)+COUNTIF(J!M$10:M$49,M27))/$A$24)</f>
        <v>0</v>
      </c>
      <c r="N18" s="67">
        <f>IF($A$24=0,0,(COUNTIF(A!N$10:N$49,N27)+COUNTIF(B!N$10:N$49,N27)+COUNTIF('C'!N$10:N$49,N27)+COUNTIF(D!N$10:N$49,N27)+COUNTIF(E!N$10:N$49,N27)+COUNTIF(F!N$10:N$49,N27)+COUNTIF(G!N$10:N$49,N27)+COUNTIF(H!N$10:N$49,N27)+COUNTIF(I!N$10:N$49,N27)+COUNTIF(J!N$10:N$49,N27))/$A$24)</f>
        <v>0</v>
      </c>
      <c r="O18" s="67">
        <f>IF($A$24=0,0,(COUNTIF(A!O$10:O$49,O27)+COUNTIF(B!O$10:O$49,O27)+COUNTIF('C'!O$10:O$49,O27)+COUNTIF(D!O$10:O$49,O27)+COUNTIF(E!O$10:O$49,O27)+COUNTIF(F!O$10:O$49,O27)+COUNTIF(G!O$10:O$49,O27)+COUNTIF(H!O$10:O$49,O27)+COUNTIF(I!O$10:O$49,O27)+COUNTIF(J!O$10:O$49,O27))/$A$24)</f>
        <v>0</v>
      </c>
      <c r="P18" s="67">
        <f>IF($A$24=0,0,(COUNTIF(A!P$10:P$49,P27)+COUNTIF(B!P$10:P$49,P27)+COUNTIF('C'!P$10:P$49,P27)+COUNTIF(D!P$10:P$49,P27)+COUNTIF(E!P$10:P$49,P27)+COUNTIF(F!P$10:P$49,P27)+COUNTIF(G!P$10:P$49,P27)+COUNTIF(H!P$10:P$49,P27)+COUNTIF(I!P$10:P$49,P27)+COUNTIF(J!P$10:P$49,P27))/$A$24)</f>
        <v>0</v>
      </c>
      <c r="Q18" s="150"/>
      <c r="R18" s="149"/>
      <c r="S18" s="151"/>
      <c r="T18" s="67">
        <f>IF($A$24=0,0,(COUNTIF(A!T$10:T$49,T27)+COUNTIF(B!T$10:T$49,T27)+COUNTIF('C'!T$10:T$49,T27)+COUNTIF(D!T$10:T$49,T27)+COUNTIF(E!T$10:T$49,T27)+COUNTIF(F!T$10:T$49,T27)+COUNTIF(G!T$10:T$49,T27)+COUNTIF(H!T$10:T$49,T27)+COUNTIF(I!T$10:T$49,T27)+COUNTIF(J!T$10:T$49,T27))/$A$24)</f>
        <v>0</v>
      </c>
      <c r="U18" s="67">
        <f>IF($A$24=0,0,(COUNTIF(A!U$10:U$49,U27)+COUNTIF(B!U$10:U$49,U27)+COUNTIF('C'!U$10:U$49,U27)+COUNTIF(D!U$10:U$49,U27)+COUNTIF(E!U$10:U$49,U27)+COUNTIF(F!U$10:U$49,U27)+COUNTIF(G!U$10:U$49,U27)+COUNTIF(H!U$10:U$49,U27)+COUNTIF(I!U$10:U$49,U27)+COUNTIF(J!U$10:U$49,U27))/$A$24)</f>
        <v>0</v>
      </c>
      <c r="V18" s="67">
        <f>IF($A$24=0,0,(COUNTIF(A!V$10:V$49,V27)+COUNTIF(B!V$10:V$49,V27)+COUNTIF('C'!V$10:V$49,V27)+COUNTIF(D!V$10:V$49,V27)+COUNTIF(E!V$10:V$49,V27)+COUNTIF(F!V$10:V$49,V27)+COUNTIF(G!V$10:V$49,V27)+COUNTIF(H!V$10:V$49,V27)+COUNTIF(I!V$10:V$49,V27)+COUNTIF(J!V$10:V$49,V27))/$A$24)</f>
        <v>0</v>
      </c>
      <c r="X18" s="192" t="s">
        <v>40</v>
      </c>
      <c r="Y18" s="183" t="s">
        <v>33</v>
      </c>
      <c r="Z18" s="183" t="s">
        <v>13</v>
      </c>
      <c r="AA18" s="183" t="s">
        <v>34</v>
      </c>
      <c r="AB18" s="183" t="s">
        <v>35</v>
      </c>
      <c r="AC18" s="183" t="s">
        <v>36</v>
      </c>
      <c r="AD18" s="183" t="s">
        <v>37</v>
      </c>
      <c r="AE18" s="183" t="s">
        <v>38</v>
      </c>
      <c r="AF18" s="183" t="s">
        <v>39</v>
      </c>
      <c r="AH18" s="31" t="s">
        <v>28</v>
      </c>
      <c r="AI18" s="21">
        <f>H!Y$54</f>
        <v>0</v>
      </c>
      <c r="AJ18" s="21">
        <f>H!Z$54</f>
        <v>0</v>
      </c>
      <c r="AK18" s="21">
        <f>H!AA$54</f>
        <v>0</v>
      </c>
      <c r="AL18" s="21">
        <f>H!AB$54</f>
        <v>0</v>
      </c>
    </row>
    <row r="19" spans="1:38">
      <c r="A19" s="16" t="s">
        <v>83</v>
      </c>
      <c r="B19" s="67">
        <f>IF($A$24=0,0,(COUNTIF(A!B$10:B$49,B28)+COUNTIF(B!B$10:B$49,B28)+COUNTIF('C'!B$10:B$49,B28)+COUNTIF(D!B$10:B$49,B28)+COUNTIF(E!B$10:B$49,B28)+COUNTIF(F!B$10:B$49,B28)+COUNTIF(G!B$10:B$49,B28)+COUNTIF(H!B$10:B$49,B28)+COUNTIF(I!B$10:B$49,B28)+COUNTIF(J!B$10:B$49,B28))/$A$24)</f>
        <v>0</v>
      </c>
      <c r="C19" s="149"/>
      <c r="D19" s="149"/>
      <c r="E19" s="149"/>
      <c r="F19" s="149"/>
      <c r="G19" s="149"/>
      <c r="H19" s="67">
        <f>IF($A$24=0,0,(COUNTIF(A!H$10:H$49,H28)+COUNTIF(B!H$10:H$49,H28)+COUNTIF('C'!H$10:H$49,H28)+COUNTIF(D!H$10:H$49,H28)+COUNTIF(E!H$10:H$49,H28)+COUNTIF(F!H$10:H$49,H28)+COUNTIF(G!H$10:H$49,H28)+COUNTIF(H!H$10:H$49,H28)+COUNTIF(I!H$10:H$49,H28)+COUNTIF(J!H$10:H$49,H28))/$A$24)</f>
        <v>0</v>
      </c>
      <c r="I19" s="150"/>
      <c r="J19" s="149"/>
      <c r="K19" s="149"/>
      <c r="L19" s="149"/>
      <c r="M19" s="149"/>
      <c r="N19" s="149"/>
      <c r="O19" s="149"/>
      <c r="P19" s="149"/>
      <c r="Q19" s="103"/>
      <c r="R19" s="103"/>
      <c r="S19" s="103"/>
      <c r="T19" s="149"/>
      <c r="U19" s="149"/>
      <c r="V19" s="151"/>
      <c r="X19" s="193"/>
      <c r="Y19" s="184"/>
      <c r="Z19" s="184"/>
      <c r="AA19" s="184"/>
      <c r="AB19" s="184"/>
      <c r="AC19" s="184"/>
      <c r="AD19" s="184"/>
      <c r="AE19" s="184"/>
      <c r="AF19" s="184"/>
      <c r="AH19" s="31" t="s">
        <v>29</v>
      </c>
      <c r="AI19" s="21">
        <f>I!Y$54</f>
        <v>0</v>
      </c>
      <c r="AJ19" s="21">
        <f>I!Z$54</f>
        <v>0</v>
      </c>
      <c r="AK19" s="21">
        <f>I!AA$54</f>
        <v>0</v>
      </c>
      <c r="AL19" s="21">
        <f>I!AB$54</f>
        <v>0</v>
      </c>
    </row>
    <row r="20" spans="1:38" ht="14.25" customHeight="1">
      <c r="A20" s="16" t="s">
        <v>75</v>
      </c>
      <c r="B20" s="42"/>
      <c r="C20" s="13"/>
      <c r="D20" s="13"/>
      <c r="E20" s="13"/>
      <c r="F20" s="13"/>
      <c r="G20" s="13"/>
      <c r="H20" s="67">
        <f>IF($A$24=0,0,(COUNTIF(A!H$10:H$49,H29)+COUNTIF(B!H$10:H$49,H29)+COUNTIF('C'!H$10:H$49,H29)+COUNTIF(D!H$10:H$49,H29)+COUNTIF(E!H$10:H$49,H29)+COUNTIF(F!H$10:H$49,H29)+COUNTIF(G!H$10:H$49,H29)+COUNTIF(H!H$10:H$49,H29)+COUNTIF(I!H$10:H$49,H29)+COUNTIF(J!H$10:H$49,H29))/$A$24)</f>
        <v>0</v>
      </c>
      <c r="I20" s="152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4"/>
      <c r="W20" s="18"/>
      <c r="X20" s="193"/>
      <c r="Y20" s="184"/>
      <c r="Z20" s="184"/>
      <c r="AA20" s="184"/>
      <c r="AB20" s="184"/>
      <c r="AC20" s="184"/>
      <c r="AD20" s="184"/>
      <c r="AE20" s="184"/>
      <c r="AF20" s="184"/>
      <c r="AH20" s="31" t="s">
        <v>30</v>
      </c>
      <c r="AI20" s="21">
        <f>J!Y$54</f>
        <v>0</v>
      </c>
      <c r="AJ20" s="21">
        <f>J!Z$54</f>
        <v>0</v>
      </c>
      <c r="AK20" s="21">
        <f>J!AA$54</f>
        <v>0</v>
      </c>
      <c r="AL20" s="21">
        <f>J!AB$54</f>
        <v>0</v>
      </c>
    </row>
    <row r="21" spans="1:38">
      <c r="A21" s="16" t="s">
        <v>18</v>
      </c>
      <c r="B21" s="67">
        <f>IF($A$24=0,0,(COUNTIF(A!B$10:B$49,B29)+COUNTIF(B!B$10:B$49,B29)+COUNTIF('C'!B$10:B$49,B29)+COUNTIF(D!B$10:B$49,B29)+COUNTIF(E!B$10:B$49,B29)+COUNTIF(F!B$10:B$49,B29)+COUNTIF(G!B$10:B$49,B29)+COUNTIF(H!B$10:B$49,B29)+COUNTIF(I!B$10:B$49,B29)+COUNTIF(J!B$10:B$49,B29))/$A$24)</f>
        <v>0</v>
      </c>
      <c r="C21" s="67">
        <f>IF($A$24=0,0,(COUNTIF(A!C$10:C$49,C28)+COUNTIF(B!C$10:C$49,C28)+COUNTIF('C'!C$10:C$49,C28)+COUNTIF(D!C$10:C$49,C28)+COUNTIF(E!C$10:C$49,C28)+COUNTIF(F!C$10:C$49,C28)+COUNTIF(G!C$10:C$49,C28)+COUNTIF(H!C$10:C$49,C28)+COUNTIF(I!C$10:C$49,C28)+COUNTIF(J!C$10:C$49,C28))/$A$24)</f>
        <v>0</v>
      </c>
      <c r="D21" s="67">
        <f>IF($A$24=0,0,(COUNTIF(A!D$10:D$49,D28)+COUNTIF(B!D$10:D$49,D28)+COUNTIF('C'!D$10:D$49,D28)+COUNTIF(D!D$10:D$49,D28)+COUNTIF(E!D$10:D$49,D28)+COUNTIF(F!D$10:D$49,D28)+COUNTIF(G!D$10:D$49,D28)+COUNTIF(H!D$10:D$49,D28)+COUNTIF(I!D$10:D$49,D28)+COUNTIF(J!D$10:D$49,D28))/$A$24)</f>
        <v>0</v>
      </c>
      <c r="E21" s="67">
        <f>IF($A$24=0,0,(COUNTIF(A!E$10:E$49,E28)+COUNTIF(B!E$10:E$49,E28)+COUNTIF('C'!E$10:E$49,E28)+COUNTIF(D!E$10:E$49,E28)+COUNTIF(E!E$10:E$49,E28)+COUNTIF(F!E$10:E$49,E28)+COUNTIF(G!E$10:E$49,E28)+COUNTIF(H!E$10:E$49,E28)+COUNTIF(I!E$10:E$49,E28)+COUNTIF(J!E$10:E$49,E28))/$A$24)</f>
        <v>0</v>
      </c>
      <c r="F21" s="67">
        <f>IF($A$24=0,0,(COUNTIF(A!F$10:F$49,F28)+COUNTIF(B!F$10:F$49,F28)+COUNTIF('C'!F$10:F$49,F28)+COUNTIF(D!F$10:F$49,F28)+COUNTIF(E!F$10:F$49,F28)+COUNTIF(F!F$10:F$49,F28)+COUNTIF(G!F$10:F$49,F28)+COUNTIF(H!F$10:F$49,F28)+COUNTIF(I!F$10:F$49,F28)+COUNTIF(J!F$10:F$49,F28))/$A$24)</f>
        <v>0</v>
      </c>
      <c r="G21" s="67">
        <f>IF($A$24=0,0,(COUNTIF(A!G$10:G$49,G28)+COUNTIF(B!G$10:G$49,G28)+COUNTIF('C'!G$10:G$49,G28)+COUNTIF(D!G$10:G$49,G28)+COUNTIF(E!G$10:G$49,G28)+COUNTIF(F!G$10:G$49,G28)+COUNTIF(G!G$10:G$49,G28)+COUNTIF(H!G$10:G$49,G28)+COUNTIF(I!G$10:G$49,G28)+COUNTIF(J!G$10:G$49,G28))/$A$24)</f>
        <v>0</v>
      </c>
      <c r="H21" s="67">
        <f>IF($A$24=0,0,(COUNTIF(A!H$10:H$49,H30)+COUNTIF(B!H$10:H$49,H30)+COUNTIF('C'!H$10:H$49,H30)+COUNTIF(D!H$10:H$49,H30)+COUNTIF(E!H$10:H$49,H30)+COUNTIF(F!H$10:H$49,H30)+COUNTIF(G!H$10:H$49,H30)+COUNTIF(H!H$10:H$49,H30)+COUNTIF(I!H$10:H$49,H30)+COUNTIF(J!H$10:H$49,H30))/$A$24)</f>
        <v>0</v>
      </c>
      <c r="I21" s="67">
        <f>IF($A$24=0,0,(COUNTIF(A!I$10:I$49,I28)+COUNTIF(B!I$10:I$49,I28)+COUNTIF('C'!I$10:I$49,I28)+COUNTIF(D!I$10:I$49,I28)+COUNTIF(E!I$10:I$49,I28)+COUNTIF(F!I$10:I$49,I28)+COUNTIF(G!I$10:I$49,I28)+COUNTIF(H!I$10:I$49,I28)+COUNTIF(I!I$10:I$49,I28)+COUNTIF(J!I$10:I$49,I28))/$A$24)</f>
        <v>0</v>
      </c>
      <c r="J21" s="67">
        <f>IF($A$24=0,0,(COUNTIF(A!J$10:J$49,J28)+COUNTIF(B!J$10:J$49,J28)+COUNTIF('C'!J$10:J$49,J28)+COUNTIF(D!J$10:J$49,J28)+COUNTIF(E!J$10:J$49,J28)+COUNTIF(F!J$10:J$49,J28)+COUNTIF(G!J$10:J$49,J28)+COUNTIF(H!J$10:J$49,J28)+COUNTIF(I!J$10:J$49,J28)+COUNTIF(J!J$10:J$49,J28))/$A$24)</f>
        <v>0</v>
      </c>
      <c r="K21" s="67">
        <f>IF($A$24=0,0,(COUNTIF(A!K$10:K$49,K28)+COUNTIF(B!K$10:K$49,K28)+COUNTIF('C'!K$10:K$49,K28)+COUNTIF(D!K$10:K$49,K28)+COUNTIF(E!K$10:K$49,K28)+COUNTIF(F!K$10:K$49,K28)+COUNTIF(G!K$10:K$49,K28)+COUNTIF(H!K$10:K$49,K28)+COUNTIF(I!K$10:K$49,K28)+COUNTIF(J!K$10:K$49,K28))/$A$24)</f>
        <v>0</v>
      </c>
      <c r="L21" s="67">
        <f>IF($A$24=0,0,(COUNTIF(A!L$10:L$49,L28)+COUNTIF(B!L$10:L$49,L28)+COUNTIF('C'!L$10:L$49,L28)+COUNTIF(D!L$10:L$49,L28)+COUNTIF(E!L$10:L$49,L28)+COUNTIF(F!L$10:L$49,L28)+COUNTIF(G!L$10:L$49,L28)+COUNTIF(H!L$10:L$49,L28)+COUNTIF(I!L$10:L$49,L28)+COUNTIF(J!L$10:L$49,L28))/$A$24)</f>
        <v>0</v>
      </c>
      <c r="M21" s="67">
        <f>IF($A$24=0,0,(COUNTIF(A!M$10:M$49,M28)+COUNTIF(B!M$10:M$49,M28)+COUNTIF('C'!M$10:M$49,M28)+COUNTIF(D!M$10:M$49,M28)+COUNTIF(E!M$10:M$49,M28)+COUNTIF(F!M$10:M$49,M28)+COUNTIF(G!M$10:M$49,M28)+COUNTIF(H!M$10:M$49,M28)+COUNTIF(I!M$10:M$49,M28)+COUNTIF(J!M$10:M$49,M28))/$A$24)</f>
        <v>0</v>
      </c>
      <c r="N21" s="67">
        <f>IF($A$24=0,0,(COUNTIF(A!N$10:N$49,N28)+COUNTIF(B!N$10:N$49,N28)+COUNTIF('C'!N$10:N$49,N28)+COUNTIF(D!N$10:N$49,N28)+COUNTIF(E!N$10:N$49,N28)+COUNTIF(F!N$10:N$49,N28)+COUNTIF(G!N$10:N$49,N28)+COUNTIF(H!N$10:N$49,N28)+COUNTIF(I!N$10:N$49,N28)+COUNTIF(J!N$10:N$49,N28))/$A$24)</f>
        <v>0</v>
      </c>
      <c r="O21" s="67">
        <f>IF($A$24=0,0,(COUNTIF(A!O$10:O$49,O28)+COUNTIF(B!O$10:O$49,O28)+COUNTIF('C'!O$10:O$49,O28)+COUNTIF(D!O$10:O$49,O28)+COUNTIF(E!O$10:O$49,O28)+COUNTIF(F!O$10:O$49,O28)+COUNTIF(G!O$10:O$49,O28)+COUNTIF(H!O$10:O$49,O28)+COUNTIF(I!O$10:O$49,O28)+COUNTIF(J!O$10:O$49,O28))/$A$24)</f>
        <v>0</v>
      </c>
      <c r="P21" s="67">
        <f>IF($A$24=0,0,(COUNTIF(A!P$10:P$49,P28)+COUNTIF(B!P$10:P$49,P28)+COUNTIF('C'!P$10:P$49,P28)+COUNTIF(D!P$10:P$49,P28)+COUNTIF(E!P$10:P$49,P28)+COUNTIF(F!P$10:P$49,P28)+COUNTIF(G!P$10:P$49,P28)+COUNTIF(H!P$10:P$49,P28)+COUNTIF(I!P$10:P$49,P28)+COUNTIF(J!P$10:P$49,P28))/$A$24)</f>
        <v>0</v>
      </c>
      <c r="Q21" s="67">
        <f>IF($A$24=0,0,(COUNTIF(A!Q$10:Q$49,Q27)+COUNTIF(B!Q$11:Q$50,Q27)+COUNTIF('C'!Q$11:Q$50,Q27)+COUNTIF(D!Q$11:Q$50,Q27)+COUNTIF(E!Q$11:Q$50,Q27)+COUNTIF(F!Q$11:Q$50,Q27)+COUNTIF(G!Q$11:Q$50,Q27)+COUNTIF(H!Q$11:Q$50,Q27)+COUNTIF(I!Q$11:Q$50,Q27)+COUNTIF(J!Q$11:Q$50,Q27))/$A$24)</f>
        <v>0</v>
      </c>
      <c r="R21" s="67">
        <f>IF($A$24=0,0,(COUNTIF(A!R$10:R$49,R27)+COUNTIF(B!R$11:R$50,R27)+COUNTIF('C'!R$11:R$50,R27)+COUNTIF(D!R$11:R$50,R27)+COUNTIF(E!R$11:R$50,R27)+COUNTIF(F!R$11:R$50,R27)+COUNTIF(G!R$11:R$50,R27)+COUNTIF(H!R$11:R$50,R27)+COUNTIF(I!R$11:R$50,R27)+COUNTIF(J!R$11:R$50,R27))/$A$24)</f>
        <v>0</v>
      </c>
      <c r="S21" s="67">
        <f>IF($A$24=0,0,(COUNTIF(A!S$10:S$49,S27)+COUNTIF(B!S$11:S$50,S27)+COUNTIF('C'!S$11:S$50,S27)+COUNTIF(D!S$11:S$50,S27)+COUNTIF(E!S$11:S$50,S27)+COUNTIF(F!S$11:S$50,S27)+COUNTIF(G!S$11:S$50,S27)+COUNTIF(H!S$11:S$50,S27)+COUNTIF(I!S$11:S$50,S27)+COUNTIF(J!S$11:S$50,S27))/$A$24)</f>
        <v>0</v>
      </c>
      <c r="T21" s="67">
        <f>IF($A$24=0,0,(COUNTIF(A!T$10:T$49,T28)+COUNTIF(B!T$11:T$50,T28)+COUNTIF('C'!T$11:T$50,T28)+COUNTIF(D!T$11:T$50,T28)+COUNTIF(E!T$11:T$50,T28)+COUNTIF(F!T$11:T$50,T28)+COUNTIF(G!T$11:T$50,T28)+COUNTIF(H!T$11:T$50,T28)+COUNTIF(I!T$11:T$50,T28)+COUNTIF(J!T$11:T$50,T28))/$A$24)</f>
        <v>0</v>
      </c>
      <c r="U21" s="67">
        <f>IF($A$24=0,0,(COUNTIF(A!U$10:U$49,U28)+COUNTIF(B!U$11:U$50,U28)+COUNTIF('C'!U$11:U$50,U28)+COUNTIF(D!U$11:U$50,U28)+COUNTIF(E!U$11:U$50,U28)+COUNTIF(F!U$11:U$50,U28)+COUNTIF(G!U$11:U$50,U28)+COUNTIF(H!U$11:U$50,U28)+COUNTIF(I!U$11:U$50,U28)+COUNTIF(J!U$11:U$50,U28))/$A$24)</f>
        <v>0</v>
      </c>
      <c r="V21" s="67">
        <f>IF($A$24=0,0,(COUNTIF(A!V$10:V$49,V28)+COUNTIF(B!V$11:V$50,V28)+COUNTIF('C'!V$11:V$50,V28)+COUNTIF(D!V$11:V$50,V28)+COUNTIF(E!V$11:V$50,V28)+COUNTIF(F!V$11:V$50,V28)+COUNTIF(G!V$11:V$50,V28)+COUNTIF(H!V$11:V$50,V28)+COUNTIF(I!V$11:V$50,V28)+COUNTIF(J!V$11:V$50,V28))/$A$24)</f>
        <v>0</v>
      </c>
      <c r="W21" s="18"/>
      <c r="X21" s="194"/>
      <c r="Y21" s="185"/>
      <c r="Z21" s="185"/>
      <c r="AA21" s="185"/>
      <c r="AB21" s="185"/>
      <c r="AC21" s="185"/>
      <c r="AD21" s="185"/>
      <c r="AE21" s="185"/>
      <c r="AF21" s="185"/>
      <c r="AH21" s="32"/>
      <c r="AI21" s="181" t="s">
        <v>31</v>
      </c>
      <c r="AJ21" s="182"/>
      <c r="AK21" s="182"/>
      <c r="AL21" s="182"/>
    </row>
    <row r="22" spans="1:38">
      <c r="A22" s="16" t="s">
        <v>21</v>
      </c>
      <c r="B22" s="67">
        <f>IF($A$24=0,0,(COUNTIF(A!B$10:B$49,B30)+COUNTIF(B!B$10:B$49,B30)+COUNTIF('C'!B$10:B$49,B30)+COUNTIF(D!B$10:B$49,B30)+COUNTIF(E!B$10:B$49,B30)+COUNTIF(F!B$10:B$49,B30)+COUNTIF(G!B$10:B$49,B30)+COUNTIF(H!B$10:B$49,B30)+COUNTIF(I!B$10:B$49,B30)+COUNTIF(J!B$10:B$49,B30))/$A$24)</f>
        <v>0</v>
      </c>
      <c r="C22" s="67">
        <f>IF($A$24=0,0,(COUNTIF(A!C$10:C$49,C29)+COUNTIF(B!C$10:C$49,C29)+COUNTIF('C'!C$10:C$49,C29)+COUNTIF(D!C$10:C$49,C29)+COUNTIF(E!C$10:C$49,C29)+COUNTIF(F!C$10:C$49,C29)+COUNTIF(G!C$10:C$49,C29)+COUNTIF(H!C$10:C$49,C29)+COUNTIF(I!C$10:C$49,C29)+COUNTIF(J!C$10:C$49,C29))/$A$24)</f>
        <v>0</v>
      </c>
      <c r="D22" s="67">
        <f>IF($A$24=0,0,(COUNTIF(A!D$10:D$49,D29)+COUNTIF(B!D$10:D$49,D29)+COUNTIF('C'!D$10:D$49,D29)+COUNTIF(D!D$10:D$49,D29)+COUNTIF(E!D$10:D$49,D29)+COUNTIF(F!D$10:D$49,D29)+COUNTIF(G!D$10:D$49,D29)+COUNTIF(H!D$10:D$49,D29)+COUNTIF(I!D$10:D$49,D29)+COUNTIF(J!D$10:D$49,D29))/$A$24)</f>
        <v>0</v>
      </c>
      <c r="E22" s="67">
        <f>IF($A$24=0,0,(COUNTIF(A!E$10:E$49,E29)+COUNTIF(B!E$10:E$49,E29)+COUNTIF('C'!E$10:E$49,E29)+COUNTIF(D!E$10:E$49,E29)+COUNTIF(E!E$10:E$49,E29)+COUNTIF(F!E$10:E$49,E29)+COUNTIF(G!E$10:E$49,E29)+COUNTIF(H!E$10:E$49,E29)+COUNTIF(I!E$10:E$49,E29)+COUNTIF(J!E$10:E$49,E29))/$A$24)</f>
        <v>0</v>
      </c>
      <c r="F22" s="67">
        <f>IF($A$24=0,0,(COUNTIF(A!F$10:F$49,F29)+COUNTIF(B!F$10:F$49,F29)+COUNTIF('C'!F$10:F$49,F29)+COUNTIF(D!F$10:F$49,F29)+COUNTIF(E!F$10:F$49,F29)+COUNTIF(F!F$10:F$49,F29)+COUNTIF(G!F$10:F$49,F29)+COUNTIF(H!F$10:F$49,F29)+COUNTIF(I!F$10:F$49,F29)+COUNTIF(J!F$10:F$49,F29))/$A$24)</f>
        <v>0</v>
      </c>
      <c r="G22" s="67">
        <f>IF($A$24=0,0,(COUNTIF(A!G$10:G$49,G29)+COUNTIF(B!G$10:G$49,G29)+COUNTIF('C'!G$10:G$49,G29)+COUNTIF(D!G$10:G$49,G29)+COUNTIF(E!G$10:G$49,G29)+COUNTIF(F!G$10:G$49,G29)+COUNTIF(G!G$10:G$49,G29)+COUNTIF(H!G$10:G$49,G29)+COUNTIF(I!G$10:G$49,G29)+COUNTIF(J!G$10:G$49,G29))/$A$24)</f>
        <v>0</v>
      </c>
      <c r="H22" s="67">
        <f>IF($A$24=0,0,(COUNTIF(A!H$10:H$49,H31)+COUNTIF(B!H$10:H$49,H31)+COUNTIF('C'!H$10:H$49,H31)+COUNTIF(D!H$10:H$49,H31)+COUNTIF(E!H$10:H$49,H31)+COUNTIF(F!H$10:H$49,H31)+COUNTIF(G!H$10:H$49,H31)+COUNTIF(H!H$10:H$49,H31)+COUNTIF(I!H$10:H$49,H31)+COUNTIF(J!H$10:H$49,H31))/$A$24)</f>
        <v>0</v>
      </c>
      <c r="I22" s="67">
        <f>IF($A$24=0,0,(COUNTIF(A!I$10:I$49,I29)+COUNTIF(B!I$10:I$49,I29)+COUNTIF('C'!I$10:I$49,I29)+COUNTIF(D!I$10:I$49,I29)+COUNTIF(E!I$10:I$49,I29)+COUNTIF(F!I$10:I$49,I29)+COUNTIF(G!I$10:I$49,I29)+COUNTIF(H!I$10:I$49,I29)+COUNTIF(I!I$10:I$49,I29)+COUNTIF(J!I$10:I$49,I29))/$A$24)</f>
        <v>0</v>
      </c>
      <c r="J22" s="67">
        <f>IF($A$24=0,0,(COUNTIF(A!J$10:J$49,J29)+COUNTIF(B!J$10:J$49,J29)+COUNTIF('C'!J$10:J$49,J29)+COUNTIF(D!J$10:J$49,J29)+COUNTIF(E!J$10:J$49,J29)+COUNTIF(F!J$10:J$49,J29)+COUNTIF(G!J$10:J$49,J29)+COUNTIF(H!J$10:J$49,J29)+COUNTIF(I!J$10:J$49,J29)+COUNTIF(J!J$10:J$49,J29))/$A$24)</f>
        <v>0</v>
      </c>
      <c r="K22" s="67">
        <f>IF($A$24=0,0,(COUNTIF(A!K$10:K$49,K29)+COUNTIF(B!K$10:K$49,K29)+COUNTIF('C'!K$10:K$49,K29)+COUNTIF(D!K$10:K$49,K29)+COUNTIF(E!K$10:K$49,K29)+COUNTIF(F!K$10:K$49,K29)+COUNTIF(G!K$10:K$49,K29)+COUNTIF(H!K$10:K$49,K29)+COUNTIF(I!K$10:K$49,K29)+COUNTIF(J!K$10:K$49,K29))/$A$24)</f>
        <v>0</v>
      </c>
      <c r="L22" s="67">
        <f>IF($A$24=0,0,(COUNTIF(A!L$10:L$49,L29)+COUNTIF(B!L$10:L$49,L29)+COUNTIF('C'!L$10:L$49,L29)+COUNTIF(D!L$10:L$49,L29)+COUNTIF(E!L$10:L$49,L29)+COUNTIF(F!L$10:L$49,L29)+COUNTIF(G!L$10:L$49,L29)+COUNTIF(H!L$10:L$49,L29)+COUNTIF(I!L$10:L$49,L29)+COUNTIF(J!L$10:L$49,L29))/$A$24)</f>
        <v>0</v>
      </c>
      <c r="M22" s="67">
        <f>IF($A$24=0,0,(COUNTIF(A!M$10:M$49,M29)+COUNTIF(B!M$10:M$49,M29)+COUNTIF('C'!M$10:M$49,M29)+COUNTIF(D!M$10:M$49,M29)+COUNTIF(E!M$10:M$49,M29)+COUNTIF(F!M$10:M$49,M29)+COUNTIF(G!M$10:M$49,M29)+COUNTIF(H!M$10:M$49,M29)+COUNTIF(I!M$10:M$49,M29)+COUNTIF(J!M$10:M$49,M29))/$A$24)</f>
        <v>0</v>
      </c>
      <c r="N22" s="67">
        <f>IF($A$24=0,0,(COUNTIF(A!N$10:N$49,N29)+COUNTIF(B!N$10:N$49,N29)+COUNTIF('C'!N$10:N$49,N29)+COUNTIF(D!N$10:N$49,N29)+COUNTIF(E!N$10:N$49,N29)+COUNTIF(F!N$10:N$49,N29)+COUNTIF(G!N$10:N$49,N29)+COUNTIF(H!N$10:N$49,N29)+COUNTIF(I!N$10:N$49,N29)+COUNTIF(J!N$10:N$49,N29))/$A$24)</f>
        <v>0</v>
      </c>
      <c r="O22" s="67">
        <f>IF($A$24=0,0,(COUNTIF(A!O$10:O$49,O29)+COUNTIF(B!O$10:O$49,O29)+COUNTIF('C'!O$10:O$49,O29)+COUNTIF(D!O$10:O$49,O29)+COUNTIF(E!O$10:O$49,O29)+COUNTIF(F!O$10:O$49,O29)+COUNTIF(G!O$10:O$49,O29)+COUNTIF(H!O$10:O$49,O29)+COUNTIF(I!O$10:O$49,O29)+COUNTIF(J!O$10:O$49,O29))/$A$24)</f>
        <v>0</v>
      </c>
      <c r="P22" s="67">
        <f>IF($A$24=0,0,(COUNTIF(A!P$10:P$49,P29)+COUNTIF(B!P$10:P$49,P29)+COUNTIF('C'!P$10:P$49,P29)+COUNTIF(D!P$10:P$49,P29)+COUNTIF(E!P$10:P$49,P29)+COUNTIF(F!P$10:P$49,P29)+COUNTIF(G!P$10:P$49,P29)+COUNTIF(H!P$10:P$49,P29)+COUNTIF(I!P$10:P$49,P29)+COUNTIF(J!P$10:P$49,P29))/$A$24)</f>
        <v>0</v>
      </c>
      <c r="Q22" s="132"/>
      <c r="R22" s="133"/>
      <c r="S22" s="133"/>
      <c r="T22" s="133"/>
      <c r="U22" s="133"/>
      <c r="V22" s="134"/>
      <c r="W22" s="6"/>
      <c r="X22" s="35" t="s">
        <v>4</v>
      </c>
      <c r="Y22" s="59">
        <f>A!$W$54</f>
        <v>0</v>
      </c>
      <c r="Z22" s="59">
        <f>A!$W$55</f>
        <v>0</v>
      </c>
      <c r="AA22" s="59">
        <f>IF(ISNUMBER(MEDIAN(A!$W$10:$W$49)),MEDIAN(A!$W$10:$W$49),0)</f>
        <v>0</v>
      </c>
      <c r="AB22" s="59">
        <f>IF(ISERROR(MODE(A!$W$10:$W$49)),0,MODE(A!$W$10:$W$49))</f>
        <v>0</v>
      </c>
      <c r="AC22" s="59">
        <f>MAX(A!$W$10:$W$49)</f>
        <v>0</v>
      </c>
      <c r="AD22" s="59">
        <f>MIN(A!$W$10:$W$49)</f>
        <v>0</v>
      </c>
      <c r="AE22" s="59">
        <f>AC22-AD22</f>
        <v>0</v>
      </c>
      <c r="AF22" s="59">
        <f>A!$W$56</f>
        <v>0</v>
      </c>
      <c r="AH22" s="30" t="s">
        <v>4</v>
      </c>
      <c r="AI22" s="21">
        <f>A!Y$55</f>
        <v>0</v>
      </c>
      <c r="AJ22" s="21">
        <f>A!Z$55</f>
        <v>0</v>
      </c>
      <c r="AK22" s="21">
        <f>A!AA$55</f>
        <v>0</v>
      </c>
      <c r="AL22" s="21">
        <f>A!AB$55</f>
        <v>0</v>
      </c>
    </row>
    <row r="23" spans="1:38" s="23" customFormat="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72"/>
      <c r="X23" s="35" t="s">
        <v>2</v>
      </c>
      <c r="Y23" s="59">
        <f>B!$W$54</f>
        <v>0</v>
      </c>
      <c r="Z23" s="59">
        <f>B!$W$55</f>
        <v>0</v>
      </c>
      <c r="AA23" s="59">
        <f>IF(ISNUMBER(MEDIAN(B!$W$10:$W$49)),MEDIAN(B!$W$10:$W$49),0)</f>
        <v>0</v>
      </c>
      <c r="AB23" s="59">
        <f>IF(ISERROR(MODE(B!$W$10:$W$49)),0,MODE(B!$W$10:$W$49))</f>
        <v>0</v>
      </c>
      <c r="AC23" s="59">
        <f>MAX(B!$W$10:$W$49)</f>
        <v>0</v>
      </c>
      <c r="AD23" s="59">
        <f>MIN(B!$W$10:$W$49)</f>
        <v>0</v>
      </c>
      <c r="AE23" s="59">
        <f t="shared" ref="AE23:AE31" si="1">AC23-AD23</f>
        <v>0</v>
      </c>
      <c r="AF23" s="59">
        <f>B!$Y$56</f>
        <v>0</v>
      </c>
      <c r="AH23" s="31" t="s">
        <v>2</v>
      </c>
      <c r="AI23" s="21">
        <f>B!Y$55</f>
        <v>0</v>
      </c>
      <c r="AJ23" s="21">
        <f>B!Z$55</f>
        <v>0</v>
      </c>
      <c r="AK23" s="21">
        <f>B!AA$55</f>
        <v>0</v>
      </c>
      <c r="AL23" s="21">
        <f>B!AB$55</f>
        <v>0</v>
      </c>
    </row>
    <row r="24" spans="1:38" s="23" customFormat="1">
      <c r="A24" s="157">
        <f>A!$A$69+B!$A$69+'C'!$A$69+D!$A$69+E!$A$69+F!$A$69+G!$A$69+H!$A$69+I!$A$69+J!$A$69</f>
        <v>0</v>
      </c>
      <c r="B24" s="158" t="s">
        <v>4</v>
      </c>
      <c r="C24" s="158" t="s">
        <v>66</v>
      </c>
      <c r="D24" s="158" t="s">
        <v>61</v>
      </c>
      <c r="E24" s="158" t="s">
        <v>4</v>
      </c>
      <c r="F24" s="158" t="s">
        <v>61</v>
      </c>
      <c r="G24" s="158" t="s">
        <v>4</v>
      </c>
      <c r="H24" s="158" t="s">
        <v>67</v>
      </c>
      <c r="I24" s="158" t="s">
        <v>66</v>
      </c>
      <c r="J24" s="158" t="s">
        <v>4</v>
      </c>
      <c r="K24" s="158" t="s">
        <v>61</v>
      </c>
      <c r="L24" s="158" t="s">
        <v>4</v>
      </c>
      <c r="M24" s="158" t="s">
        <v>61</v>
      </c>
      <c r="N24" s="158" t="s">
        <v>4</v>
      </c>
      <c r="O24" s="158" t="s">
        <v>66</v>
      </c>
      <c r="P24" s="158" t="s">
        <v>61</v>
      </c>
      <c r="Q24" s="158">
        <v>0</v>
      </c>
      <c r="R24" s="158">
        <v>0</v>
      </c>
      <c r="S24" s="158">
        <v>0</v>
      </c>
      <c r="T24" s="158">
        <v>0</v>
      </c>
      <c r="U24" s="158">
        <v>0</v>
      </c>
      <c r="V24" s="158">
        <v>0</v>
      </c>
      <c r="W24" s="72"/>
      <c r="X24" s="36" t="s">
        <v>3</v>
      </c>
      <c r="Y24" s="59">
        <f>'C'!$W$54</f>
        <v>0</v>
      </c>
      <c r="Z24" s="59">
        <f>'C'!$W$55</f>
        <v>0</v>
      </c>
      <c r="AA24" s="59">
        <f>IF(ISNUMBER(MEDIAN('C'!$W$10:$W$49)),MEDIAN('C'!$W$10:$W$49),0)</f>
        <v>0</v>
      </c>
      <c r="AB24" s="59">
        <f>IF(ISERROR(MODE('C'!$W$10:$W$49)),0,MODE('C'!$W$10:$W$49))</f>
        <v>0</v>
      </c>
      <c r="AC24" s="59">
        <f>MAX('C'!$W$10:$W$49)</f>
        <v>0</v>
      </c>
      <c r="AD24" s="59">
        <f>MIN('C'!$W$10:$W$49)</f>
        <v>0</v>
      </c>
      <c r="AE24" s="59">
        <f t="shared" si="1"/>
        <v>0</v>
      </c>
      <c r="AF24" s="59">
        <f>'C'!$Y$56</f>
        <v>0</v>
      </c>
      <c r="AH24" s="31" t="s">
        <v>3</v>
      </c>
      <c r="AI24" s="21">
        <f>'C'!Y$55</f>
        <v>0</v>
      </c>
      <c r="AJ24" s="21">
        <f>'C'!Z$55</f>
        <v>0</v>
      </c>
      <c r="AK24" s="21">
        <f>'C'!AA$55</f>
        <v>0</v>
      </c>
      <c r="AL24" s="21">
        <f>'C'!AB$55</f>
        <v>0</v>
      </c>
    </row>
    <row r="25" spans="1:38" s="23" customFormat="1">
      <c r="A25" s="159"/>
      <c r="B25" s="158" t="s">
        <v>2</v>
      </c>
      <c r="C25" s="158" t="s">
        <v>68</v>
      </c>
      <c r="D25" s="158" t="s">
        <v>62</v>
      </c>
      <c r="E25" s="158" t="s">
        <v>2</v>
      </c>
      <c r="F25" s="158" t="s">
        <v>62</v>
      </c>
      <c r="G25" s="158" t="s">
        <v>2</v>
      </c>
      <c r="H25" s="158" t="s">
        <v>71</v>
      </c>
      <c r="I25" s="158" t="s">
        <v>68</v>
      </c>
      <c r="J25" s="158" t="s">
        <v>2</v>
      </c>
      <c r="K25" s="158" t="s">
        <v>62</v>
      </c>
      <c r="L25" s="158" t="s">
        <v>2</v>
      </c>
      <c r="M25" s="158" t="s">
        <v>62</v>
      </c>
      <c r="N25" s="158" t="s">
        <v>2</v>
      </c>
      <c r="O25" s="158" t="s">
        <v>68</v>
      </c>
      <c r="P25" s="158" t="s">
        <v>62</v>
      </c>
      <c r="Q25" s="158">
        <v>1</v>
      </c>
      <c r="R25" s="158">
        <v>1</v>
      </c>
      <c r="S25" s="158">
        <v>1</v>
      </c>
      <c r="T25" s="158">
        <v>1</v>
      </c>
      <c r="U25" s="158">
        <v>1</v>
      </c>
      <c r="V25" s="158">
        <v>1</v>
      </c>
      <c r="W25" s="89"/>
      <c r="X25" s="36" t="s">
        <v>5</v>
      </c>
      <c r="Y25" s="59">
        <f>D!$W$54</f>
        <v>0</v>
      </c>
      <c r="Z25" s="59">
        <f>D!$W$55</f>
        <v>0</v>
      </c>
      <c r="AA25" s="59">
        <f>IF(ISNUMBER(MEDIAN(D!$W$10:$W$49)),MEDIAN(D!$W$10:$W$49),0)</f>
        <v>0</v>
      </c>
      <c r="AB25" s="59">
        <f>IF(ISERROR(MODE(D!$W$10:$W$49)),0,MODE(D!$W$10:$W$49))</f>
        <v>0</v>
      </c>
      <c r="AC25" s="59">
        <f>MAX(D!$W$10:$W$49)</f>
        <v>0</v>
      </c>
      <c r="AD25" s="59">
        <f>MIN(D!$W$10:$W$49)</f>
        <v>0</v>
      </c>
      <c r="AE25" s="59">
        <f t="shared" si="1"/>
        <v>0</v>
      </c>
      <c r="AF25" s="59">
        <f>D!$Y$56</f>
        <v>0</v>
      </c>
      <c r="AH25" s="31" t="s">
        <v>5</v>
      </c>
      <c r="AI25" s="21">
        <f>D!Y$55</f>
        <v>0</v>
      </c>
      <c r="AJ25" s="21">
        <f>D!Z$55</f>
        <v>0</v>
      </c>
      <c r="AK25" s="21">
        <f>D!AA$55</f>
        <v>0</v>
      </c>
      <c r="AL25" s="21">
        <f>D!AB$55</f>
        <v>0</v>
      </c>
    </row>
    <row r="26" spans="1:38" s="23" customFormat="1">
      <c r="A26" s="159"/>
      <c r="B26" s="158" t="s">
        <v>3</v>
      </c>
      <c r="C26" s="158" t="s">
        <v>69</v>
      </c>
      <c r="D26" s="158" t="s">
        <v>63</v>
      </c>
      <c r="E26" s="158" t="s">
        <v>3</v>
      </c>
      <c r="F26" s="158" t="s">
        <v>63</v>
      </c>
      <c r="G26" s="158" t="s">
        <v>3</v>
      </c>
      <c r="H26" s="158" t="s">
        <v>72</v>
      </c>
      <c r="I26" s="158" t="s">
        <v>69</v>
      </c>
      <c r="J26" s="158" t="s">
        <v>3</v>
      </c>
      <c r="K26" s="158" t="s">
        <v>63</v>
      </c>
      <c r="L26" s="158" t="s">
        <v>3</v>
      </c>
      <c r="M26" s="158" t="s">
        <v>63</v>
      </c>
      <c r="N26" s="158" t="s">
        <v>3</v>
      </c>
      <c r="O26" s="158" t="s">
        <v>69</v>
      </c>
      <c r="P26" s="158" t="s">
        <v>63</v>
      </c>
      <c r="Q26" s="158">
        <v>2</v>
      </c>
      <c r="R26" s="158">
        <v>2</v>
      </c>
      <c r="S26" s="158">
        <v>2</v>
      </c>
      <c r="T26" s="158">
        <v>2</v>
      </c>
      <c r="U26" s="158">
        <v>2</v>
      </c>
      <c r="V26" s="158">
        <v>2</v>
      </c>
      <c r="W26" s="89"/>
      <c r="X26" s="36" t="s">
        <v>25</v>
      </c>
      <c r="Y26" s="59">
        <f>E!$W$54</f>
        <v>0</v>
      </c>
      <c r="Z26" s="59">
        <f>E!$W$55</f>
        <v>0</v>
      </c>
      <c r="AA26" s="59">
        <f>IF(ISNUMBER(MEDIAN(E!$W$10:$W$49)),MEDIAN(E!$W$10:$W$49),0)</f>
        <v>0</v>
      </c>
      <c r="AB26" s="59">
        <f>IF(ISERROR(MODE(E!$W$10:$W$49)),0,MODE(E!$W$10:$W$49))</f>
        <v>0</v>
      </c>
      <c r="AC26" s="59">
        <f>MAX(E!$W$10:$W$49)</f>
        <v>0</v>
      </c>
      <c r="AD26" s="59">
        <f>MIN(E!$W$10:$W$49)</f>
        <v>0</v>
      </c>
      <c r="AE26" s="59">
        <f t="shared" si="1"/>
        <v>0</v>
      </c>
      <c r="AF26" s="59">
        <f>E!$Y$56</f>
        <v>0</v>
      </c>
      <c r="AH26" s="31" t="s">
        <v>25</v>
      </c>
      <c r="AI26" s="21">
        <f>E!Y$55</f>
        <v>0</v>
      </c>
      <c r="AJ26" s="21">
        <f>E!Z$55</f>
        <v>0</v>
      </c>
      <c r="AK26" s="21">
        <f>E!AA$55</f>
        <v>0</v>
      </c>
      <c r="AL26" s="21">
        <f>E!AB$55</f>
        <v>0</v>
      </c>
    </row>
    <row r="27" spans="1:38" s="23" customFormat="1">
      <c r="A27" s="159"/>
      <c r="B27" s="158" t="s">
        <v>5</v>
      </c>
      <c r="C27" s="158" t="s">
        <v>70</v>
      </c>
      <c r="D27" s="158" t="s">
        <v>64</v>
      </c>
      <c r="E27" s="158" t="s">
        <v>5</v>
      </c>
      <c r="F27" s="158" t="s">
        <v>64</v>
      </c>
      <c r="G27" s="158" t="s">
        <v>5</v>
      </c>
      <c r="H27" s="158" t="s">
        <v>73</v>
      </c>
      <c r="I27" s="158" t="s">
        <v>70</v>
      </c>
      <c r="J27" s="158" t="s">
        <v>5</v>
      </c>
      <c r="K27" s="158" t="s">
        <v>64</v>
      </c>
      <c r="L27" s="158" t="s">
        <v>5</v>
      </c>
      <c r="M27" s="158" t="s">
        <v>64</v>
      </c>
      <c r="N27" s="158" t="s">
        <v>5</v>
      </c>
      <c r="O27" s="158" t="s">
        <v>70</v>
      </c>
      <c r="P27" s="158" t="s">
        <v>64</v>
      </c>
      <c r="Q27" s="158" t="s">
        <v>10</v>
      </c>
      <c r="R27" s="158" t="s">
        <v>10</v>
      </c>
      <c r="S27" s="158" t="s">
        <v>10</v>
      </c>
      <c r="T27" s="158">
        <v>3</v>
      </c>
      <c r="U27" s="158">
        <v>3</v>
      </c>
      <c r="V27" s="158">
        <v>3</v>
      </c>
      <c r="W27" s="89"/>
      <c r="X27" s="37" t="s">
        <v>26</v>
      </c>
      <c r="Y27" s="59">
        <f>F!$W$54</f>
        <v>0</v>
      </c>
      <c r="Z27" s="59">
        <f>F!$W$55</f>
        <v>0</v>
      </c>
      <c r="AA27" s="59">
        <f>IF(ISNUMBER(MEDIAN(F!$W$10:$W$49)),MEDIAN(F!$W$10:$W$49),0)</f>
        <v>0</v>
      </c>
      <c r="AB27" s="59">
        <f>IF(ISERROR(MODE(F!$W$10:$W$49)),0,MODE(F!$W$10:$W$49))</f>
        <v>0</v>
      </c>
      <c r="AC27" s="59">
        <f>MAX(F!$W$10:$W$49)</f>
        <v>0</v>
      </c>
      <c r="AD27" s="59">
        <f>MIN(F!$W$10:$W$49)</f>
        <v>0</v>
      </c>
      <c r="AE27" s="59">
        <f t="shared" si="1"/>
        <v>0</v>
      </c>
      <c r="AF27" s="59">
        <f>F!$Y$56</f>
        <v>0</v>
      </c>
      <c r="AH27" s="31" t="s">
        <v>26</v>
      </c>
      <c r="AI27" s="21">
        <f>F!Y$55</f>
        <v>0</v>
      </c>
      <c r="AJ27" s="21">
        <f>F!Z$55</f>
        <v>0</v>
      </c>
      <c r="AK27" s="21">
        <f>F!AA$55</f>
        <v>0</v>
      </c>
      <c r="AL27" s="21">
        <f>F!AB$55</f>
        <v>0</v>
      </c>
    </row>
    <row r="28" spans="1:38" s="23" customFormat="1">
      <c r="A28" s="159"/>
      <c r="B28" s="160" t="s">
        <v>25</v>
      </c>
      <c r="C28" s="160" t="s">
        <v>10</v>
      </c>
      <c r="D28" s="160" t="s">
        <v>10</v>
      </c>
      <c r="E28" s="160" t="s">
        <v>10</v>
      </c>
      <c r="F28" s="160" t="s">
        <v>10</v>
      </c>
      <c r="G28" s="160" t="s">
        <v>10</v>
      </c>
      <c r="H28" s="160" t="s">
        <v>74</v>
      </c>
      <c r="I28" s="160" t="s">
        <v>10</v>
      </c>
      <c r="J28" s="160" t="s">
        <v>10</v>
      </c>
      <c r="K28" s="160" t="s">
        <v>10</v>
      </c>
      <c r="L28" s="160" t="s">
        <v>10</v>
      </c>
      <c r="M28" s="160" t="s">
        <v>10</v>
      </c>
      <c r="N28" s="160" t="s">
        <v>10</v>
      </c>
      <c r="O28" s="160" t="s">
        <v>10</v>
      </c>
      <c r="P28" s="160" t="s">
        <v>10</v>
      </c>
      <c r="Q28" s="160"/>
      <c r="R28" s="160"/>
      <c r="S28" s="160"/>
      <c r="T28" s="160" t="s">
        <v>10</v>
      </c>
      <c r="U28" s="160" t="s">
        <v>10</v>
      </c>
      <c r="V28" s="160" t="s">
        <v>10</v>
      </c>
      <c r="W28" s="89"/>
      <c r="X28" s="37" t="s">
        <v>27</v>
      </c>
      <c r="Y28" s="59">
        <f>G!$W$54</f>
        <v>0</v>
      </c>
      <c r="Z28" s="59">
        <f>G!$W$55</f>
        <v>0</v>
      </c>
      <c r="AA28" s="59">
        <f>IF(ISNUMBER(MEDIAN(G!$W$10:$W$49)),MEDIAN(G!$W$10:$W$49),0)</f>
        <v>0</v>
      </c>
      <c r="AB28" s="59">
        <f>IF(ISERROR(MODE(G!$W$10:$W$49)),0,MODE(G!$W$10:$W$49))</f>
        <v>0</v>
      </c>
      <c r="AC28" s="59">
        <f>MAX(G!$W$10:$W$49)</f>
        <v>0</v>
      </c>
      <c r="AD28" s="59">
        <f>MIN(G!$W$10:$W$49)</f>
        <v>0</v>
      </c>
      <c r="AE28" s="59">
        <f t="shared" si="1"/>
        <v>0</v>
      </c>
      <c r="AF28" s="59">
        <f>G!$Y$56</f>
        <v>0</v>
      </c>
      <c r="AH28" s="31" t="s">
        <v>27</v>
      </c>
      <c r="AI28" s="21">
        <f>G!Y$55</f>
        <v>0</v>
      </c>
      <c r="AJ28" s="21">
        <f>G!Z$55</f>
        <v>0</v>
      </c>
      <c r="AK28" s="21">
        <f>G!AA$55</f>
        <v>0</v>
      </c>
      <c r="AL28" s="21">
        <f>G!AB$55</f>
        <v>0</v>
      </c>
    </row>
    <row r="29" spans="1:38">
      <c r="A29" s="157"/>
      <c r="B29" s="158" t="s">
        <v>10</v>
      </c>
      <c r="C29" s="158" t="s">
        <v>20</v>
      </c>
      <c r="D29" s="158" t="s">
        <v>20</v>
      </c>
      <c r="E29" s="160" t="s">
        <v>20</v>
      </c>
      <c r="F29" s="158" t="s">
        <v>20</v>
      </c>
      <c r="G29" s="160" t="s">
        <v>20</v>
      </c>
      <c r="H29" s="158" t="s">
        <v>75</v>
      </c>
      <c r="I29" s="158" t="s">
        <v>20</v>
      </c>
      <c r="J29" s="158" t="s">
        <v>20</v>
      </c>
      <c r="K29" s="158" t="s">
        <v>20</v>
      </c>
      <c r="L29" s="158" t="s">
        <v>20</v>
      </c>
      <c r="M29" s="158" t="s">
        <v>20</v>
      </c>
      <c r="N29" s="158" t="s">
        <v>20</v>
      </c>
      <c r="O29" s="158" t="s">
        <v>20</v>
      </c>
      <c r="P29" s="158" t="s">
        <v>20</v>
      </c>
      <c r="Q29" s="158"/>
      <c r="R29" s="158"/>
      <c r="S29" s="158"/>
      <c r="T29" s="160"/>
      <c r="U29" s="160"/>
      <c r="V29" s="160"/>
      <c r="W29" s="90"/>
      <c r="X29" s="37" t="s">
        <v>28</v>
      </c>
      <c r="Y29" s="59">
        <f>H!$W$54</f>
        <v>0</v>
      </c>
      <c r="Z29" s="59">
        <f>H!$W$55</f>
        <v>0</v>
      </c>
      <c r="AA29" s="59">
        <f>IF(ISNUMBER(MEDIAN(H!$W$10:$W$49)),MEDIAN(H!$W$10:$W$49),0)</f>
        <v>0</v>
      </c>
      <c r="AB29" s="59">
        <f>IF(ISERROR(MODE(H!$W$10:$W$49)),0,MODE(H!$W$10:$W$49))</f>
        <v>0</v>
      </c>
      <c r="AC29" s="59">
        <f>MAX(H!$W$10:$W$49)</f>
        <v>0</v>
      </c>
      <c r="AD29" s="59">
        <f>MIN(H!$W$10:$W$49)</f>
        <v>0</v>
      </c>
      <c r="AE29" s="59">
        <f t="shared" si="1"/>
        <v>0</v>
      </c>
      <c r="AF29" s="59">
        <f>H!$Y$56</f>
        <v>0</v>
      </c>
      <c r="AH29" s="31" t="s">
        <v>28</v>
      </c>
      <c r="AI29" s="21">
        <f>H!Y$55</f>
        <v>0</v>
      </c>
      <c r="AJ29" s="21">
        <f>H!Z$55</f>
        <v>0</v>
      </c>
      <c r="AK29" s="21">
        <f>H!AA$55</f>
        <v>0</v>
      </c>
      <c r="AL29" s="21">
        <f>H!AB$55</f>
        <v>0</v>
      </c>
    </row>
    <row r="30" spans="1:38">
      <c r="A30" s="137"/>
      <c r="B30" s="138" t="s">
        <v>20</v>
      </c>
      <c r="C30" s="138"/>
      <c r="D30" s="138"/>
      <c r="E30" s="138"/>
      <c r="F30" s="138"/>
      <c r="G30" s="138"/>
      <c r="H30" s="138" t="s">
        <v>10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89"/>
      <c r="X30" s="37" t="s">
        <v>29</v>
      </c>
      <c r="Y30" s="59">
        <f>I!$W$54</f>
        <v>0</v>
      </c>
      <c r="Z30" s="59">
        <f>I!$W$55</f>
        <v>0</v>
      </c>
      <c r="AA30" s="59">
        <f>IF(ISNUMBER(MEDIAN(I!$W$10:$W$49)),MEDIAN(I!$W$10:$W$49),0)</f>
        <v>0</v>
      </c>
      <c r="AB30" s="59">
        <f>IF(ISERROR(MODE(I!$W$10:$W$49)),0,MODE(I!$W$10:$W$49))</f>
        <v>0</v>
      </c>
      <c r="AC30" s="59">
        <f>MAX(I!$W$10:$W$49)</f>
        <v>0</v>
      </c>
      <c r="AD30" s="59">
        <f>MIN(I!$W$10:$W$49)</f>
        <v>0</v>
      </c>
      <c r="AE30" s="59">
        <f t="shared" si="1"/>
        <v>0</v>
      </c>
      <c r="AF30" s="59">
        <f>I!$Y$56</f>
        <v>0</v>
      </c>
      <c r="AH30" s="31" t="s">
        <v>29</v>
      </c>
      <c r="AI30" s="21">
        <f>I!Y$55</f>
        <v>0</v>
      </c>
      <c r="AJ30" s="21">
        <f>I!Z$55</f>
        <v>0</v>
      </c>
      <c r="AK30" s="21">
        <f>I!AA$55</f>
        <v>0</v>
      </c>
      <c r="AL30" s="21">
        <f>I!AB$55</f>
        <v>0</v>
      </c>
    </row>
    <row r="31" spans="1:38">
      <c r="A31" s="137"/>
      <c r="B31" s="139"/>
      <c r="C31" s="139"/>
      <c r="D31" s="139"/>
      <c r="E31" s="139"/>
      <c r="F31" s="139"/>
      <c r="G31" s="139"/>
      <c r="H31" s="138" t="s">
        <v>20</v>
      </c>
      <c r="I31" s="139"/>
      <c r="J31" s="139"/>
      <c r="K31" s="139"/>
      <c r="L31" s="139"/>
      <c r="M31" s="138"/>
      <c r="N31" s="138"/>
      <c r="O31" s="139"/>
      <c r="P31" s="139"/>
      <c r="Q31" s="139"/>
      <c r="R31" s="139"/>
      <c r="S31" s="139"/>
      <c r="T31" s="139"/>
      <c r="U31" s="139"/>
      <c r="V31" s="139"/>
      <c r="W31" s="74"/>
      <c r="X31" s="38" t="s">
        <v>30</v>
      </c>
      <c r="Y31" s="59">
        <f>J!$W$54</f>
        <v>0</v>
      </c>
      <c r="Z31" s="59">
        <f>J!$W$55</f>
        <v>0</v>
      </c>
      <c r="AA31" s="59">
        <f>IF(ISNUMBER(MEDIAN(J!$W$10:$W$49)),MEDIAN(J!$W$10:$W$49),0)</f>
        <v>0</v>
      </c>
      <c r="AB31" s="59">
        <f>IF(ISERROR(MODE(J!$W$10:$W$49)),0,MODE(J!$W$10:$W$49))</f>
        <v>0</v>
      </c>
      <c r="AC31" s="59">
        <f>MAX(J!$W$10:$W$49)</f>
        <v>0</v>
      </c>
      <c r="AD31" s="59">
        <f>MIN(J!$W$10:$W$49)</f>
        <v>0</v>
      </c>
      <c r="AE31" s="59">
        <f t="shared" si="1"/>
        <v>0</v>
      </c>
      <c r="AF31" s="59">
        <f>J!$Y$56</f>
        <v>0</v>
      </c>
      <c r="AH31" s="31" t="s">
        <v>30</v>
      </c>
      <c r="AI31" s="21">
        <f>J!Y$55</f>
        <v>0</v>
      </c>
      <c r="AJ31" s="21">
        <f>J!Z$55</f>
        <v>0</v>
      </c>
      <c r="AK31" s="21">
        <f>J!AA$55</f>
        <v>0</v>
      </c>
      <c r="AL31" s="21">
        <f>J!AB$55</f>
        <v>0</v>
      </c>
    </row>
    <row r="32" spans="1:38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42"/>
      <c r="X32" s="41" t="s">
        <v>42</v>
      </c>
      <c r="Y32" s="60">
        <f>IF(ISERROR(AVERAGE(A!$W$10:$W$49,B!$W$10:$W$49,'C'!$W$10:$W$49,D!$W$10:$W$49,E!$W$10:$W$49,F!$W$10:$W$49,G!$W$10:$W$49,H!$W$10:$W$49,I!$W$10:$W$49,J!$W$10:$W$49)),0,AVERAGE(A!$W$10:$W$49,B!$W$10:$W$49,'C'!$W$10:$W$49,D!$W$10:$W$49,E!$W$10:$W$49,F!$W$10:$W$49,G!$W$10:$W$49,H!$W$10:$W$49,I!$W$10:$W$49,J!$W$10:$W$49))</f>
        <v>0</v>
      </c>
      <c r="Z32" s="61">
        <f>Y32/$W$9</f>
        <v>0</v>
      </c>
      <c r="AA32" s="61">
        <f>IF(ISERROR(MEDIAN(A!$W$10:$W$49,B!$W$10:$W$49,'C'!$W$10:$W$49,D!$W$10:$W$49,E!$W$10:$W$49,F!$W$10:$W$49,G!$W$10:$W$49,H!$W$10:$W$49,I!$W$10:$W$49,J!$W$10:$W$49)),0,MEDIAN(A!$W$10:$W$49,B!$W$10:$W$49,'C'!$W$10:$W$49,D!$W$10:$W$49,E!$W$10:$W$49,F!$W$10:$W$49,G!$W$10:$W$49,H!$W$10:$W$49,I!$W$10:$W$49,J!$W$10:$W$49))</f>
        <v>0</v>
      </c>
      <c r="AB32" s="61">
        <f>IF(ISERROR(MODE(A!$W$10:$W$49,B!$W$10:$W$49,'C'!$W$10:$W$49,D!$W$10:$W$49,E!$W$10:$W$49,F!$W$10:$W$49,G!$W$10:$W$49,H!$W$10:$W$49,I!$W$10:$W$49,J!$W$10:$W$49)),0,MODE(A!$W$10:$W$49,B!$W$10:$W$49,'C'!$W$10:$W$49,D!$W$10:$W$49,E!$W$10:$W$49,F!$W$10:$W$49,G!$W$10:$W$49,H!$W$10:$W$49,I!$W$10:$W$49,J!$W$10:$W$49))</f>
        <v>0</v>
      </c>
      <c r="AC32" s="61">
        <f>MAX(AC22:AC31)</f>
        <v>0</v>
      </c>
      <c r="AD32" s="61">
        <f>MIN(AD22:AD31)</f>
        <v>0</v>
      </c>
      <c r="AE32" s="62">
        <f>AC32-AD32</f>
        <v>0</v>
      </c>
      <c r="AF32" s="61">
        <f>IF(ISERROR(STDEV(A!$W$10:$W$49,B!$W$10:$W$49,'C'!$W$10:$W$49,D!$W$10:$W$49,E!$W$10:$W$49,F!$W$10:$W$49,G!$W$10:$W$49,H!$W$10:$W$49,I!$W$10:$W$49,J!$W$10:$W$49)),0,STDEV(A!$W$10:$W$49,B!$W$10:$W$49,'C'!$W$10:$W$49,D!$W$10:$W$49,E!$W$10:$W$49,F!$W$10:$W$49,G!$W$10:$W$49,H!$W$10:$W$49,I!$W$10:$W$49,J!$W$10:$W$49))</f>
        <v>0</v>
      </c>
      <c r="AG32" s="39"/>
      <c r="AH32" s="31"/>
      <c r="AI32" s="181" t="s">
        <v>32</v>
      </c>
      <c r="AJ32" s="182"/>
      <c r="AK32" s="182"/>
      <c r="AL32" s="182"/>
    </row>
    <row r="33" spans="1:38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AG33" s="39"/>
      <c r="AH33" s="30" t="s">
        <v>4</v>
      </c>
      <c r="AI33" s="21">
        <f>A!Y$56</f>
        <v>0</v>
      </c>
      <c r="AJ33" s="21">
        <f>A!Z$56</f>
        <v>0</v>
      </c>
      <c r="AK33" s="21">
        <f>A!AA$56</f>
        <v>0</v>
      </c>
      <c r="AL33" s="21">
        <f>A!AB$56</f>
        <v>0</v>
      </c>
    </row>
    <row r="34" spans="1:38">
      <c r="AD34" s="13"/>
      <c r="AE34" s="13"/>
      <c r="AF34" s="13"/>
      <c r="AG34" s="13"/>
      <c r="AH34" s="31" t="s">
        <v>2</v>
      </c>
      <c r="AI34" s="21">
        <f>B!Y$56</f>
        <v>0</v>
      </c>
      <c r="AJ34" s="21">
        <f>B!Z$56</f>
        <v>0</v>
      </c>
      <c r="AK34" s="21">
        <f>B!AA$56</f>
        <v>0</v>
      </c>
      <c r="AL34" s="21">
        <f>B!AB$56</f>
        <v>0</v>
      </c>
    </row>
    <row r="35" spans="1:38">
      <c r="Y35" s="13"/>
      <c r="Z35" s="13"/>
      <c r="AA35" s="13"/>
      <c r="AB35" s="13"/>
      <c r="AC35" s="13"/>
      <c r="AD35" s="13"/>
      <c r="AE35" s="13"/>
      <c r="AF35" s="13"/>
      <c r="AG35" s="13"/>
      <c r="AH35" s="31" t="s">
        <v>3</v>
      </c>
      <c r="AI35" s="21">
        <f>'C'!Y$56</f>
        <v>0</v>
      </c>
      <c r="AJ35" s="21">
        <f>'C'!Z$56</f>
        <v>0</v>
      </c>
      <c r="AK35" s="21">
        <f>'C'!AA$56</f>
        <v>0</v>
      </c>
      <c r="AL35" s="21">
        <f>'C'!AB$56</f>
        <v>0</v>
      </c>
    </row>
    <row r="36" spans="1:38">
      <c r="AH36" s="31" t="s">
        <v>5</v>
      </c>
      <c r="AI36" s="21">
        <f>D!Y$56</f>
        <v>0</v>
      </c>
      <c r="AJ36" s="21">
        <f>D!Z$56</f>
        <v>0</v>
      </c>
      <c r="AK36" s="21">
        <f>D!AA$56</f>
        <v>0</v>
      </c>
      <c r="AL36" s="21">
        <f>D!AB$56</f>
        <v>0</v>
      </c>
    </row>
    <row r="37" spans="1:38">
      <c r="AH37" s="31" t="s">
        <v>25</v>
      </c>
      <c r="AI37" s="21">
        <f>E!Y$56</f>
        <v>0</v>
      </c>
      <c r="AJ37" s="21">
        <f>E!Z$56</f>
        <v>0</v>
      </c>
      <c r="AK37" s="21">
        <f>E!AA$56</f>
        <v>0</v>
      </c>
      <c r="AL37" s="21">
        <f>E!AB$56</f>
        <v>0</v>
      </c>
    </row>
    <row r="38" spans="1:38">
      <c r="AH38" s="31" t="s">
        <v>26</v>
      </c>
      <c r="AI38" s="21">
        <f>F!Y$56</f>
        <v>0</v>
      </c>
      <c r="AJ38" s="21">
        <f>F!Z$56</f>
        <v>0</v>
      </c>
      <c r="AK38" s="21">
        <f>F!AA$56</f>
        <v>0</v>
      </c>
      <c r="AL38" s="21">
        <f>F!AB$56</f>
        <v>0</v>
      </c>
    </row>
    <row r="39" spans="1:38">
      <c r="AH39" s="31" t="s">
        <v>27</v>
      </c>
      <c r="AI39" s="21">
        <f>G!Y$56</f>
        <v>0</v>
      </c>
      <c r="AJ39" s="21">
        <f>G!Z$56</f>
        <v>0</v>
      </c>
      <c r="AK39" s="21">
        <f>G!AA$56</f>
        <v>0</v>
      </c>
      <c r="AL39" s="21">
        <f>G!AB$56</f>
        <v>0</v>
      </c>
    </row>
    <row r="40" spans="1:38">
      <c r="AH40" s="31" t="s">
        <v>28</v>
      </c>
      <c r="AI40" s="21">
        <f>H!Y$56</f>
        <v>0</v>
      </c>
      <c r="AJ40" s="21">
        <f>H!Z$56</f>
        <v>0</v>
      </c>
      <c r="AK40" s="21">
        <f>H!AA$56</f>
        <v>0</v>
      </c>
      <c r="AL40" s="21">
        <f>H!AB$56</f>
        <v>0</v>
      </c>
    </row>
    <row r="41" spans="1:38">
      <c r="AH41" s="31" t="s">
        <v>29</v>
      </c>
      <c r="AI41" s="21">
        <f>I!Y$56</f>
        <v>0</v>
      </c>
      <c r="AJ41" s="21">
        <f>I!Z$56</f>
        <v>0</v>
      </c>
      <c r="AK41" s="21">
        <f>I!AA$56</f>
        <v>0</v>
      </c>
      <c r="AL41" s="21">
        <f>I!AB$56</f>
        <v>0</v>
      </c>
    </row>
    <row r="42" spans="1:38">
      <c r="AH42" s="31" t="s">
        <v>30</v>
      </c>
      <c r="AI42" s="21">
        <f>J!Y$56</f>
        <v>0</v>
      </c>
      <c r="AJ42" s="21">
        <f>J!Z$56</f>
        <v>0</v>
      </c>
      <c r="AK42" s="21">
        <f>J!AA$56</f>
        <v>0</v>
      </c>
      <c r="AL42" s="21">
        <f>J!AB$56</f>
        <v>0</v>
      </c>
    </row>
    <row r="43" spans="1:38">
      <c r="AH43" s="17"/>
    </row>
    <row r="44" spans="1:38">
      <c r="AH44" s="33"/>
    </row>
  </sheetData>
  <sheetProtection sheet="1" objects="1" scenarios="1"/>
  <mergeCells count="24">
    <mergeCell ref="B14:V14"/>
    <mergeCell ref="X18:X21"/>
    <mergeCell ref="Y18:Y21"/>
    <mergeCell ref="Z18:Z21"/>
    <mergeCell ref="X17:AF17"/>
    <mergeCell ref="A8:A9"/>
    <mergeCell ref="AL4:AL8"/>
    <mergeCell ref="AJ4:AJ8"/>
    <mergeCell ref="AK4:AK8"/>
    <mergeCell ref="AI10:AL10"/>
    <mergeCell ref="B1:R1"/>
    <mergeCell ref="AI4:AI8"/>
    <mergeCell ref="B6:W6"/>
    <mergeCell ref="B7:W7"/>
    <mergeCell ref="B3:L3"/>
    <mergeCell ref="AI2:AL3"/>
    <mergeCell ref="AI32:AL32"/>
    <mergeCell ref="AA18:AA21"/>
    <mergeCell ref="AB18:AB21"/>
    <mergeCell ref="AC18:AC21"/>
    <mergeCell ref="AD18:AD21"/>
    <mergeCell ref="AE18:AE21"/>
    <mergeCell ref="AF18:AF21"/>
    <mergeCell ref="AI21:AL2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210"/>
  <sheetViews>
    <sheetView showGridLines="0" workbookViewId="0">
      <selection activeCell="A3" sqref="A3"/>
    </sheetView>
  </sheetViews>
  <sheetFormatPr defaultRowHeight="12.75"/>
  <cols>
    <col min="3" max="3" width="8.28515625" customWidth="1"/>
    <col min="4" max="4" width="5.5703125" customWidth="1"/>
  </cols>
  <sheetData>
    <row r="1" spans="1:4" ht="15" customHeight="1">
      <c r="A1" s="198" t="s">
        <v>50</v>
      </c>
      <c r="B1" s="198"/>
      <c r="C1" s="198"/>
      <c r="D1" s="69">
        <f>Szkoła!A24</f>
        <v>0</v>
      </c>
    </row>
    <row r="20" spans="1:5">
      <c r="A20" s="198" t="s">
        <v>51</v>
      </c>
      <c r="B20" s="198"/>
      <c r="C20" s="198"/>
      <c r="D20" s="198"/>
      <c r="E20" s="70">
        <f>A!$A$69</f>
        <v>0</v>
      </c>
    </row>
    <row r="39" spans="1:5">
      <c r="A39" s="198" t="s">
        <v>52</v>
      </c>
      <c r="B39" s="198"/>
      <c r="C39" s="198"/>
      <c r="D39" s="198"/>
      <c r="E39" s="70">
        <f>B!$A$69</f>
        <v>0</v>
      </c>
    </row>
    <row r="58" spans="1:5">
      <c r="A58" s="198" t="s">
        <v>53</v>
      </c>
      <c r="B58" s="198"/>
      <c r="C58" s="198"/>
      <c r="D58" s="198"/>
      <c r="E58" s="70">
        <f>'C'!$A$69</f>
        <v>0</v>
      </c>
    </row>
    <row r="77" spans="1:5">
      <c r="A77" s="198" t="s">
        <v>54</v>
      </c>
      <c r="B77" s="198"/>
      <c r="C77" s="198"/>
      <c r="D77" s="198"/>
      <c r="E77" s="70">
        <f>D!$A$69</f>
        <v>0</v>
      </c>
    </row>
    <row r="96" spans="1:5">
      <c r="A96" s="198" t="s">
        <v>55</v>
      </c>
      <c r="B96" s="198"/>
      <c r="C96" s="198"/>
      <c r="D96" s="198"/>
      <c r="E96" s="70">
        <f>E!$A$69</f>
        <v>0</v>
      </c>
    </row>
    <row r="115" spans="1:5">
      <c r="A115" s="198" t="s">
        <v>56</v>
      </c>
      <c r="B115" s="198"/>
      <c r="C115" s="198"/>
      <c r="D115" s="198"/>
      <c r="E115" s="70">
        <f>F!$A$69</f>
        <v>0</v>
      </c>
    </row>
    <row r="134" spans="1:5">
      <c r="A134" s="198" t="s">
        <v>57</v>
      </c>
      <c r="B134" s="198"/>
      <c r="C134" s="198"/>
      <c r="D134" s="198"/>
      <c r="E134" s="70">
        <f>G!$A$69</f>
        <v>0</v>
      </c>
    </row>
    <row r="153" spans="1:5">
      <c r="A153" s="198" t="s">
        <v>58</v>
      </c>
      <c r="B153" s="198"/>
      <c r="C153" s="198"/>
      <c r="D153" s="198"/>
      <c r="E153" s="70">
        <f>H!$A$69</f>
        <v>0</v>
      </c>
    </row>
    <row r="172" spans="1:5">
      <c r="A172" s="198" t="s">
        <v>59</v>
      </c>
      <c r="B172" s="198"/>
      <c r="C172" s="198"/>
      <c r="D172" s="198"/>
      <c r="E172" s="70">
        <f>I!$A$69</f>
        <v>0</v>
      </c>
    </row>
    <row r="191" spans="1:5">
      <c r="A191" s="198" t="s">
        <v>60</v>
      </c>
      <c r="B191" s="198"/>
      <c r="C191" s="198"/>
      <c r="D191" s="198"/>
      <c r="E191" s="70">
        <f>J!$A$69</f>
        <v>0</v>
      </c>
    </row>
    <row r="210" spans="1:5">
      <c r="A210" s="198"/>
      <c r="B210" s="198"/>
      <c r="C210" s="198"/>
      <c r="D210" s="198"/>
      <c r="E210" s="70"/>
    </row>
  </sheetData>
  <sheetProtection sheet="1" objects="1" scenarios="1"/>
  <mergeCells count="12">
    <mergeCell ref="A210:D210"/>
    <mergeCell ref="A1:C1"/>
    <mergeCell ref="A20:D20"/>
    <mergeCell ref="A39:D39"/>
    <mergeCell ref="A58:D58"/>
    <mergeCell ref="A77:D77"/>
    <mergeCell ref="A96:D96"/>
    <mergeCell ref="A115:D115"/>
    <mergeCell ref="A134:D134"/>
    <mergeCell ref="A153:D153"/>
    <mergeCell ref="A172:D172"/>
    <mergeCell ref="A191:D191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H55"/>
  <sheetViews>
    <sheetView showGridLines="0" topLeftCell="L1" workbookViewId="0">
      <selection activeCell="L1" sqref="L1:AH1"/>
    </sheetView>
  </sheetViews>
  <sheetFormatPr defaultRowHeight="12.75"/>
  <cols>
    <col min="1" max="5" width="2.28515625" hidden="1" customWidth="1"/>
    <col min="6" max="6" width="2.140625" hidden="1" customWidth="1"/>
    <col min="7" max="7" width="2.42578125" hidden="1" customWidth="1"/>
    <col min="8" max="8" width="2.28515625" hidden="1" customWidth="1"/>
    <col min="9" max="10" width="2" hidden="1" customWidth="1"/>
    <col min="11" max="11" width="7.140625" hidden="1" customWidth="1"/>
    <col min="12" max="21" width="4.5703125" customWidth="1"/>
    <col min="22" max="22" width="7.140625" style="45" customWidth="1"/>
    <col min="23" max="23" width="10.5703125" bestFit="1" customWidth="1"/>
    <col min="24" max="33" width="5.7109375" customWidth="1"/>
    <col min="34" max="34" width="5.7109375" style="45" customWidth="1"/>
  </cols>
  <sheetData>
    <row r="1" spans="1:34" ht="16.5" customHeight="1">
      <c r="L1" s="201" t="s">
        <v>47</v>
      </c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30" customHeight="1">
      <c r="A2" s="43" t="s">
        <v>4</v>
      </c>
      <c r="B2" s="43" t="s">
        <v>2</v>
      </c>
      <c r="C2" s="43" t="s">
        <v>3</v>
      </c>
      <c r="D2" s="43" t="s">
        <v>5</v>
      </c>
      <c r="E2" s="43" t="s">
        <v>25</v>
      </c>
      <c r="F2" s="43" t="s">
        <v>26</v>
      </c>
      <c r="G2" s="43" t="s">
        <v>27</v>
      </c>
      <c r="H2" s="43" t="s">
        <v>28</v>
      </c>
      <c r="I2" s="43" t="s">
        <v>29</v>
      </c>
      <c r="J2" s="43" t="s">
        <v>30</v>
      </c>
      <c r="L2" s="44" t="s">
        <v>4</v>
      </c>
      <c r="M2" s="44" t="s">
        <v>2</v>
      </c>
      <c r="N2" s="44" t="s">
        <v>3</v>
      </c>
      <c r="O2" s="44" t="s">
        <v>5</v>
      </c>
      <c r="P2" s="44" t="s">
        <v>25</v>
      </c>
      <c r="Q2" s="44" t="s">
        <v>26</v>
      </c>
      <c r="R2" s="44" t="s">
        <v>27</v>
      </c>
      <c r="S2" s="44" t="s">
        <v>28</v>
      </c>
      <c r="T2" s="44" t="s">
        <v>29</v>
      </c>
      <c r="U2" s="44" t="s">
        <v>30</v>
      </c>
      <c r="V2" s="50" t="s">
        <v>42</v>
      </c>
      <c r="W2" s="199" t="s">
        <v>43</v>
      </c>
      <c r="X2" s="44" t="s">
        <v>4</v>
      </c>
      <c r="Y2" s="44" t="s">
        <v>2</v>
      </c>
      <c r="Z2" s="44" t="s">
        <v>3</v>
      </c>
      <c r="AA2" s="44" t="s">
        <v>5</v>
      </c>
      <c r="AB2" s="44" t="s">
        <v>25</v>
      </c>
      <c r="AC2" s="44" t="s">
        <v>26</v>
      </c>
      <c r="AD2" s="44" t="s">
        <v>27</v>
      </c>
      <c r="AE2" s="44" t="s">
        <v>28</v>
      </c>
      <c r="AF2" s="44" t="s">
        <v>29</v>
      </c>
      <c r="AG2" s="44" t="s">
        <v>30</v>
      </c>
      <c r="AH2" s="50" t="s">
        <v>42</v>
      </c>
    </row>
    <row r="3" spans="1:34" ht="20.25" customHeight="1">
      <c r="L3" s="201" t="s">
        <v>45</v>
      </c>
      <c r="M3" s="202"/>
      <c r="N3" s="202"/>
      <c r="O3" s="202"/>
      <c r="P3" s="202"/>
      <c r="Q3" s="202"/>
      <c r="R3" s="202"/>
      <c r="S3" s="202"/>
      <c r="T3" s="202"/>
      <c r="U3" s="202"/>
      <c r="V3" s="203"/>
      <c r="W3" s="200"/>
      <c r="X3" s="201" t="s">
        <v>46</v>
      </c>
      <c r="Y3" s="202"/>
      <c r="Z3" s="202"/>
      <c r="AA3" s="202"/>
      <c r="AB3" s="202"/>
      <c r="AC3" s="202"/>
      <c r="AD3" s="202"/>
      <c r="AE3" s="202"/>
      <c r="AF3" s="202"/>
      <c r="AG3" s="202"/>
      <c r="AH3" s="203"/>
    </row>
    <row r="4" spans="1:34">
      <c r="A4" s="43" t="str">
        <f>A!W10</f>
        <v xml:space="preserve"> </v>
      </c>
      <c r="B4" s="43" t="str">
        <f>B!W10</f>
        <v xml:space="preserve"> </v>
      </c>
      <c r="C4" s="43" t="str">
        <f>'C'!W10</f>
        <v xml:space="preserve"> </v>
      </c>
      <c r="D4" s="43" t="str">
        <f>D!W10</f>
        <v xml:space="preserve"> </v>
      </c>
      <c r="E4" s="43" t="str">
        <f>E!W10</f>
        <v xml:space="preserve"> </v>
      </c>
      <c r="F4" s="43" t="str">
        <f>F!W10</f>
        <v xml:space="preserve"> </v>
      </c>
      <c r="G4" s="43" t="str">
        <f>G!W10</f>
        <v xml:space="preserve"> </v>
      </c>
      <c r="H4" s="43" t="str">
        <f>H!W10</f>
        <v xml:space="preserve"> </v>
      </c>
      <c r="I4" s="43" t="str">
        <f>I!W10</f>
        <v xml:space="preserve"> </v>
      </c>
      <c r="J4" s="43" t="str">
        <f>J!W10</f>
        <v xml:space="preserve"> </v>
      </c>
      <c r="L4" s="26">
        <f>COUNTIF(A$4:A$43,$W4)</f>
        <v>0</v>
      </c>
      <c r="M4" s="26">
        <f t="shared" ref="M4:U4" si="0">COUNTIF(B$4:B$43,$W4)</f>
        <v>0</v>
      </c>
      <c r="N4" s="26">
        <f t="shared" si="0"/>
        <v>0</v>
      </c>
      <c r="O4" s="26">
        <f t="shared" si="0"/>
        <v>0</v>
      </c>
      <c r="P4" s="26">
        <f t="shared" si="0"/>
        <v>0</v>
      </c>
      <c r="Q4" s="26">
        <f t="shared" si="0"/>
        <v>0</v>
      </c>
      <c r="R4" s="26">
        <f t="shared" si="0"/>
        <v>0</v>
      </c>
      <c r="S4" s="26">
        <f t="shared" si="0"/>
        <v>0</v>
      </c>
      <c r="T4" s="26">
        <f t="shared" si="0"/>
        <v>0</v>
      </c>
      <c r="U4" s="26">
        <f t="shared" si="0"/>
        <v>0</v>
      </c>
      <c r="V4" s="47">
        <f>COUNTIF(A$4:J$43,$W4)</f>
        <v>0</v>
      </c>
      <c r="W4" s="46">
        <v>0</v>
      </c>
      <c r="X4" s="49">
        <f>IF(ISERROR(L4/L$36),0,L4/L$36)</f>
        <v>0</v>
      </c>
      <c r="Y4" s="49">
        <f t="shared" ref="Y4:AH4" si="1">IF(ISERROR(M4/M$36),0,M4/M$36)</f>
        <v>0</v>
      </c>
      <c r="Z4" s="49">
        <f t="shared" si="1"/>
        <v>0</v>
      </c>
      <c r="AA4" s="49">
        <f t="shared" si="1"/>
        <v>0</v>
      </c>
      <c r="AB4" s="49">
        <f t="shared" si="1"/>
        <v>0</v>
      </c>
      <c r="AC4" s="49">
        <f t="shared" si="1"/>
        <v>0</v>
      </c>
      <c r="AD4" s="49">
        <f t="shared" si="1"/>
        <v>0</v>
      </c>
      <c r="AE4" s="49">
        <f t="shared" si="1"/>
        <v>0</v>
      </c>
      <c r="AF4" s="49">
        <f t="shared" si="1"/>
        <v>0</v>
      </c>
      <c r="AG4" s="49">
        <f t="shared" si="1"/>
        <v>0</v>
      </c>
      <c r="AH4" s="49">
        <f t="shared" si="1"/>
        <v>0</v>
      </c>
    </row>
    <row r="5" spans="1:34">
      <c r="A5" s="43" t="str">
        <f>A!W11</f>
        <v xml:space="preserve"> </v>
      </c>
      <c r="B5" s="43" t="str">
        <f>B!W11</f>
        <v xml:space="preserve"> </v>
      </c>
      <c r="C5" s="43" t="str">
        <f>'C'!W11</f>
        <v xml:space="preserve"> </v>
      </c>
      <c r="D5" s="43" t="str">
        <f>D!W11</f>
        <v xml:space="preserve"> </v>
      </c>
      <c r="E5" s="43" t="str">
        <f>E!W11</f>
        <v xml:space="preserve"> </v>
      </c>
      <c r="F5" s="43" t="str">
        <f>F!W11</f>
        <v xml:space="preserve"> </v>
      </c>
      <c r="G5" s="43" t="str">
        <f>G!W11</f>
        <v xml:space="preserve"> </v>
      </c>
      <c r="H5" s="43" t="str">
        <f>H!W11</f>
        <v xml:space="preserve"> </v>
      </c>
      <c r="I5" s="43" t="str">
        <f>I!W11</f>
        <v xml:space="preserve"> </v>
      </c>
      <c r="J5" s="43" t="str">
        <f>J!W11</f>
        <v xml:space="preserve"> </v>
      </c>
      <c r="L5" s="26">
        <f t="shared" ref="L5:L34" si="2">COUNTIF(A$4:A$43,$W5)</f>
        <v>0</v>
      </c>
      <c r="M5" s="26">
        <f t="shared" ref="M5:M34" si="3">COUNTIF(B$4:B$43,$W5)</f>
        <v>0</v>
      </c>
      <c r="N5" s="26">
        <f t="shared" ref="N5:N34" si="4">COUNTIF(C$4:C$43,$W5)</f>
        <v>0</v>
      </c>
      <c r="O5" s="26">
        <f t="shared" ref="O5:O34" si="5">COUNTIF(D$4:D$43,$W5)</f>
        <v>0</v>
      </c>
      <c r="P5" s="26">
        <f t="shared" ref="P5:P34" si="6">COUNTIF(E$4:E$43,$W5)</f>
        <v>0</v>
      </c>
      <c r="Q5" s="26">
        <f t="shared" ref="Q5:Q34" si="7">COUNTIF(F$4:F$43,$W5)</f>
        <v>0</v>
      </c>
      <c r="R5" s="26">
        <f t="shared" ref="R5:R34" si="8">COUNTIF(G$4:G$43,$W5)</f>
        <v>0</v>
      </c>
      <c r="S5" s="26">
        <f t="shared" ref="S5:S34" si="9">COUNTIF(H$4:H$43,$W5)</f>
        <v>0</v>
      </c>
      <c r="T5" s="26">
        <f t="shared" ref="T5:T34" si="10">COUNTIF(I$4:I$43,$W5)</f>
        <v>0</v>
      </c>
      <c r="U5" s="26">
        <f t="shared" ref="U5:U34" si="11">COUNTIF(J$4:J$43,$W5)</f>
        <v>0</v>
      </c>
      <c r="V5" s="47">
        <f t="shared" ref="V5:V34" si="12">COUNTIF(A$4:J$43,$W5)</f>
        <v>0</v>
      </c>
      <c r="W5" s="46">
        <v>1</v>
      </c>
      <c r="X5" s="49">
        <f t="shared" ref="X5:X34" si="13">IF(ISERROR(L5/L$36),0,L5/L$36)</f>
        <v>0</v>
      </c>
      <c r="Y5" s="49">
        <f t="shared" ref="Y5:Y34" si="14">IF(ISERROR(M5/M$36),0,M5/M$36)</f>
        <v>0</v>
      </c>
      <c r="Z5" s="49">
        <f t="shared" ref="Z5:Z34" si="15">IF(ISERROR(N5/N$36),0,N5/N$36)</f>
        <v>0</v>
      </c>
      <c r="AA5" s="49">
        <f t="shared" ref="AA5:AA34" si="16">IF(ISERROR(O5/O$36),0,O5/O$36)</f>
        <v>0</v>
      </c>
      <c r="AB5" s="49">
        <f t="shared" ref="AB5:AB34" si="17">IF(ISERROR(P5/P$36),0,P5/P$36)</f>
        <v>0</v>
      </c>
      <c r="AC5" s="49">
        <f t="shared" ref="AC5:AC34" si="18">IF(ISERROR(Q5/Q$36),0,Q5/Q$36)</f>
        <v>0</v>
      </c>
      <c r="AD5" s="49">
        <f t="shared" ref="AD5:AD34" si="19">IF(ISERROR(R5/R$36),0,R5/R$36)</f>
        <v>0</v>
      </c>
      <c r="AE5" s="49">
        <f t="shared" ref="AE5:AE34" si="20">IF(ISERROR(S5/S$36),0,S5/S$36)</f>
        <v>0</v>
      </c>
      <c r="AF5" s="49">
        <f t="shared" ref="AF5:AF34" si="21">IF(ISERROR(T5/T$36),0,T5/T$36)</f>
        <v>0</v>
      </c>
      <c r="AG5" s="49">
        <f t="shared" ref="AG5:AG34" si="22">IF(ISERROR(U5/U$36),0,U5/U$36)</f>
        <v>0</v>
      </c>
      <c r="AH5" s="49">
        <f t="shared" ref="AH5:AH33" si="23">IF(ISERROR(V5/V$36),0,V5/V$36)</f>
        <v>0</v>
      </c>
    </row>
    <row r="6" spans="1:34">
      <c r="A6" s="43" t="str">
        <f>A!W12</f>
        <v xml:space="preserve"> </v>
      </c>
      <c r="B6" s="43" t="str">
        <f>B!W12</f>
        <v xml:space="preserve"> </v>
      </c>
      <c r="C6" s="43" t="str">
        <f>'C'!W12</f>
        <v xml:space="preserve"> </v>
      </c>
      <c r="D6" s="43" t="str">
        <f>D!W12</f>
        <v xml:space="preserve"> </v>
      </c>
      <c r="E6" s="43" t="str">
        <f>E!W12</f>
        <v xml:space="preserve"> </v>
      </c>
      <c r="F6" s="43" t="str">
        <f>F!W12</f>
        <v xml:space="preserve"> </v>
      </c>
      <c r="G6" s="43" t="str">
        <f>G!W12</f>
        <v xml:space="preserve"> </v>
      </c>
      <c r="H6" s="43" t="str">
        <f>H!W12</f>
        <v xml:space="preserve"> </v>
      </c>
      <c r="I6" s="43" t="str">
        <f>I!W12</f>
        <v xml:space="preserve"> </v>
      </c>
      <c r="J6" s="43" t="str">
        <f>J!W12</f>
        <v xml:space="preserve"> </v>
      </c>
      <c r="L6" s="26">
        <f t="shared" si="2"/>
        <v>0</v>
      </c>
      <c r="M6" s="26">
        <f t="shared" si="3"/>
        <v>0</v>
      </c>
      <c r="N6" s="26">
        <f t="shared" si="4"/>
        <v>0</v>
      </c>
      <c r="O6" s="26">
        <f t="shared" si="5"/>
        <v>0</v>
      </c>
      <c r="P6" s="26">
        <f t="shared" si="6"/>
        <v>0</v>
      </c>
      <c r="Q6" s="26">
        <f t="shared" si="7"/>
        <v>0</v>
      </c>
      <c r="R6" s="26">
        <f t="shared" si="8"/>
        <v>0</v>
      </c>
      <c r="S6" s="26">
        <f t="shared" si="9"/>
        <v>0</v>
      </c>
      <c r="T6" s="26">
        <f t="shared" si="10"/>
        <v>0</v>
      </c>
      <c r="U6" s="26">
        <f t="shared" si="11"/>
        <v>0</v>
      </c>
      <c r="V6" s="47">
        <f t="shared" si="12"/>
        <v>0</v>
      </c>
      <c r="W6" s="46">
        <v>2</v>
      </c>
      <c r="X6" s="49">
        <f t="shared" si="13"/>
        <v>0</v>
      </c>
      <c r="Y6" s="49">
        <f t="shared" si="14"/>
        <v>0</v>
      </c>
      <c r="Z6" s="49">
        <f t="shared" si="15"/>
        <v>0</v>
      </c>
      <c r="AA6" s="49">
        <f t="shared" si="16"/>
        <v>0</v>
      </c>
      <c r="AB6" s="49">
        <f t="shared" si="17"/>
        <v>0</v>
      </c>
      <c r="AC6" s="49">
        <f t="shared" si="18"/>
        <v>0</v>
      </c>
      <c r="AD6" s="49">
        <f t="shared" si="19"/>
        <v>0</v>
      </c>
      <c r="AE6" s="49">
        <f t="shared" si="20"/>
        <v>0</v>
      </c>
      <c r="AF6" s="49">
        <f t="shared" si="21"/>
        <v>0</v>
      </c>
      <c r="AG6" s="49">
        <f t="shared" si="22"/>
        <v>0</v>
      </c>
      <c r="AH6" s="49">
        <f t="shared" si="23"/>
        <v>0</v>
      </c>
    </row>
    <row r="7" spans="1:34">
      <c r="A7" s="43" t="str">
        <f>A!W13</f>
        <v xml:space="preserve"> </v>
      </c>
      <c r="B7" s="43" t="str">
        <f>B!W13</f>
        <v xml:space="preserve"> </v>
      </c>
      <c r="C7" s="43" t="str">
        <f>'C'!W13</f>
        <v xml:space="preserve"> </v>
      </c>
      <c r="D7" s="43" t="str">
        <f>D!W13</f>
        <v xml:space="preserve"> </v>
      </c>
      <c r="E7" s="43" t="str">
        <f>E!W13</f>
        <v xml:space="preserve"> </v>
      </c>
      <c r="F7" s="43" t="str">
        <f>F!W13</f>
        <v xml:space="preserve"> </v>
      </c>
      <c r="G7" s="43" t="str">
        <f>G!W13</f>
        <v xml:space="preserve"> </v>
      </c>
      <c r="H7" s="43" t="str">
        <f>H!W13</f>
        <v xml:space="preserve"> </v>
      </c>
      <c r="I7" s="43" t="str">
        <f>I!W13</f>
        <v xml:space="preserve"> </v>
      </c>
      <c r="J7" s="43" t="str">
        <f>J!W13</f>
        <v xml:space="preserve"> </v>
      </c>
      <c r="L7" s="26">
        <f t="shared" si="2"/>
        <v>0</v>
      </c>
      <c r="M7" s="26">
        <f t="shared" si="3"/>
        <v>0</v>
      </c>
      <c r="N7" s="26">
        <f t="shared" si="4"/>
        <v>0</v>
      </c>
      <c r="O7" s="26">
        <f t="shared" si="5"/>
        <v>0</v>
      </c>
      <c r="P7" s="26">
        <f t="shared" si="6"/>
        <v>0</v>
      </c>
      <c r="Q7" s="26">
        <f t="shared" si="7"/>
        <v>0</v>
      </c>
      <c r="R7" s="26">
        <f t="shared" si="8"/>
        <v>0</v>
      </c>
      <c r="S7" s="26">
        <f t="shared" si="9"/>
        <v>0</v>
      </c>
      <c r="T7" s="26">
        <f t="shared" si="10"/>
        <v>0</v>
      </c>
      <c r="U7" s="26">
        <f t="shared" si="11"/>
        <v>0</v>
      </c>
      <c r="V7" s="47">
        <f t="shared" si="12"/>
        <v>0</v>
      </c>
      <c r="W7" s="46">
        <v>3</v>
      </c>
      <c r="X7" s="49">
        <f t="shared" si="13"/>
        <v>0</v>
      </c>
      <c r="Y7" s="49">
        <f t="shared" si="14"/>
        <v>0</v>
      </c>
      <c r="Z7" s="49">
        <f t="shared" si="15"/>
        <v>0</v>
      </c>
      <c r="AA7" s="49">
        <f t="shared" si="16"/>
        <v>0</v>
      </c>
      <c r="AB7" s="49">
        <f t="shared" si="17"/>
        <v>0</v>
      </c>
      <c r="AC7" s="49">
        <f t="shared" si="18"/>
        <v>0</v>
      </c>
      <c r="AD7" s="49">
        <f t="shared" si="19"/>
        <v>0</v>
      </c>
      <c r="AE7" s="49">
        <f t="shared" si="20"/>
        <v>0</v>
      </c>
      <c r="AF7" s="49">
        <f t="shared" si="21"/>
        <v>0</v>
      </c>
      <c r="AG7" s="49">
        <f t="shared" si="22"/>
        <v>0</v>
      </c>
      <c r="AH7" s="49">
        <f t="shared" si="23"/>
        <v>0</v>
      </c>
    </row>
    <row r="8" spans="1:34">
      <c r="A8" s="43" t="str">
        <f>A!W14</f>
        <v xml:space="preserve"> </v>
      </c>
      <c r="B8" s="43" t="str">
        <f>B!W14</f>
        <v xml:space="preserve"> </v>
      </c>
      <c r="C8" s="43" t="str">
        <f>'C'!W14</f>
        <v xml:space="preserve"> </v>
      </c>
      <c r="D8" s="43" t="str">
        <f>D!W14</f>
        <v xml:space="preserve"> </v>
      </c>
      <c r="E8" s="43" t="str">
        <f>E!W14</f>
        <v xml:space="preserve"> </v>
      </c>
      <c r="F8" s="43" t="str">
        <f>F!W14</f>
        <v xml:space="preserve"> </v>
      </c>
      <c r="G8" s="43" t="str">
        <f>G!W14</f>
        <v xml:space="preserve"> </v>
      </c>
      <c r="H8" s="43" t="str">
        <f>H!W14</f>
        <v xml:space="preserve"> </v>
      </c>
      <c r="I8" s="43" t="str">
        <f>I!W14</f>
        <v xml:space="preserve"> </v>
      </c>
      <c r="J8" s="43" t="str">
        <f>J!W14</f>
        <v xml:space="preserve"> </v>
      </c>
      <c r="L8" s="26">
        <f t="shared" si="2"/>
        <v>0</v>
      </c>
      <c r="M8" s="26">
        <f t="shared" si="3"/>
        <v>0</v>
      </c>
      <c r="N8" s="26">
        <f t="shared" si="4"/>
        <v>0</v>
      </c>
      <c r="O8" s="26">
        <f t="shared" si="5"/>
        <v>0</v>
      </c>
      <c r="P8" s="26">
        <f t="shared" si="6"/>
        <v>0</v>
      </c>
      <c r="Q8" s="26">
        <f t="shared" si="7"/>
        <v>0</v>
      </c>
      <c r="R8" s="26">
        <f t="shared" si="8"/>
        <v>0</v>
      </c>
      <c r="S8" s="26">
        <f t="shared" si="9"/>
        <v>0</v>
      </c>
      <c r="T8" s="26">
        <f t="shared" si="10"/>
        <v>0</v>
      </c>
      <c r="U8" s="26">
        <f t="shared" si="11"/>
        <v>0</v>
      </c>
      <c r="V8" s="47">
        <f t="shared" si="12"/>
        <v>0</v>
      </c>
      <c r="W8" s="46">
        <v>4</v>
      </c>
      <c r="X8" s="49">
        <f t="shared" si="13"/>
        <v>0</v>
      </c>
      <c r="Y8" s="49">
        <f t="shared" si="14"/>
        <v>0</v>
      </c>
      <c r="Z8" s="49">
        <f t="shared" si="15"/>
        <v>0</v>
      </c>
      <c r="AA8" s="49">
        <f t="shared" si="16"/>
        <v>0</v>
      </c>
      <c r="AB8" s="49">
        <f t="shared" si="17"/>
        <v>0</v>
      </c>
      <c r="AC8" s="49">
        <f t="shared" si="18"/>
        <v>0</v>
      </c>
      <c r="AD8" s="49">
        <f t="shared" si="19"/>
        <v>0</v>
      </c>
      <c r="AE8" s="49">
        <f t="shared" si="20"/>
        <v>0</v>
      </c>
      <c r="AF8" s="49">
        <f t="shared" si="21"/>
        <v>0</v>
      </c>
      <c r="AG8" s="49">
        <f t="shared" si="22"/>
        <v>0</v>
      </c>
      <c r="AH8" s="49">
        <f t="shared" si="23"/>
        <v>0</v>
      </c>
    </row>
    <row r="9" spans="1:34">
      <c r="A9" s="43" t="str">
        <f>A!W15</f>
        <v xml:space="preserve"> </v>
      </c>
      <c r="B9" s="43" t="str">
        <f>B!W15</f>
        <v xml:space="preserve"> </v>
      </c>
      <c r="C9" s="43" t="str">
        <f>'C'!W15</f>
        <v xml:space="preserve"> </v>
      </c>
      <c r="D9" s="43" t="str">
        <f>D!W15</f>
        <v xml:space="preserve"> </v>
      </c>
      <c r="E9" s="43" t="str">
        <f>E!W15</f>
        <v xml:space="preserve"> </v>
      </c>
      <c r="F9" s="43" t="str">
        <f>F!W15</f>
        <v xml:space="preserve"> </v>
      </c>
      <c r="G9" s="43" t="str">
        <f>G!W15</f>
        <v xml:space="preserve"> </v>
      </c>
      <c r="H9" s="43" t="str">
        <f>H!W15</f>
        <v xml:space="preserve"> </v>
      </c>
      <c r="I9" s="43" t="str">
        <f>I!W15</f>
        <v xml:space="preserve"> </v>
      </c>
      <c r="J9" s="43" t="str">
        <f>J!W15</f>
        <v xml:space="preserve"> </v>
      </c>
      <c r="L9" s="26">
        <f t="shared" si="2"/>
        <v>0</v>
      </c>
      <c r="M9" s="26">
        <f t="shared" si="3"/>
        <v>0</v>
      </c>
      <c r="N9" s="26">
        <f t="shared" si="4"/>
        <v>0</v>
      </c>
      <c r="O9" s="26">
        <f t="shared" si="5"/>
        <v>0</v>
      </c>
      <c r="P9" s="26">
        <f t="shared" si="6"/>
        <v>0</v>
      </c>
      <c r="Q9" s="26">
        <f t="shared" si="7"/>
        <v>0</v>
      </c>
      <c r="R9" s="26">
        <f t="shared" si="8"/>
        <v>0</v>
      </c>
      <c r="S9" s="26">
        <f t="shared" si="9"/>
        <v>0</v>
      </c>
      <c r="T9" s="26">
        <f t="shared" si="10"/>
        <v>0</v>
      </c>
      <c r="U9" s="26">
        <f t="shared" si="11"/>
        <v>0</v>
      </c>
      <c r="V9" s="47">
        <f t="shared" si="12"/>
        <v>0</v>
      </c>
      <c r="W9" s="46">
        <v>5</v>
      </c>
      <c r="X9" s="49">
        <f t="shared" si="13"/>
        <v>0</v>
      </c>
      <c r="Y9" s="49">
        <f t="shared" si="14"/>
        <v>0</v>
      </c>
      <c r="Z9" s="49">
        <f t="shared" si="15"/>
        <v>0</v>
      </c>
      <c r="AA9" s="49">
        <f t="shared" si="16"/>
        <v>0</v>
      </c>
      <c r="AB9" s="49">
        <f t="shared" si="17"/>
        <v>0</v>
      </c>
      <c r="AC9" s="49">
        <f t="shared" si="18"/>
        <v>0</v>
      </c>
      <c r="AD9" s="49">
        <f t="shared" si="19"/>
        <v>0</v>
      </c>
      <c r="AE9" s="49">
        <f t="shared" si="20"/>
        <v>0</v>
      </c>
      <c r="AF9" s="49">
        <f t="shared" si="21"/>
        <v>0</v>
      </c>
      <c r="AG9" s="49">
        <f t="shared" si="22"/>
        <v>0</v>
      </c>
      <c r="AH9" s="49">
        <f t="shared" si="23"/>
        <v>0</v>
      </c>
    </row>
    <row r="10" spans="1:34">
      <c r="A10" s="43" t="str">
        <f>A!W16</f>
        <v xml:space="preserve"> </v>
      </c>
      <c r="B10" s="43" t="str">
        <f>B!W16</f>
        <v xml:space="preserve"> </v>
      </c>
      <c r="C10" s="43" t="str">
        <f>'C'!W16</f>
        <v xml:space="preserve"> </v>
      </c>
      <c r="D10" s="43" t="str">
        <f>D!W16</f>
        <v xml:space="preserve"> </v>
      </c>
      <c r="E10" s="43" t="str">
        <f>E!W16</f>
        <v xml:space="preserve"> </v>
      </c>
      <c r="F10" s="43" t="str">
        <f>F!W16</f>
        <v xml:space="preserve"> </v>
      </c>
      <c r="G10" s="43" t="str">
        <f>G!W16</f>
        <v xml:space="preserve"> </v>
      </c>
      <c r="H10" s="43" t="str">
        <f>H!W16</f>
        <v xml:space="preserve"> </v>
      </c>
      <c r="I10" s="43" t="str">
        <f>I!W16</f>
        <v xml:space="preserve"> </v>
      </c>
      <c r="J10" s="43" t="str">
        <f>J!W16</f>
        <v xml:space="preserve"> </v>
      </c>
      <c r="L10" s="26">
        <f t="shared" si="2"/>
        <v>0</v>
      </c>
      <c r="M10" s="26">
        <f t="shared" si="3"/>
        <v>0</v>
      </c>
      <c r="N10" s="26">
        <f t="shared" si="4"/>
        <v>0</v>
      </c>
      <c r="O10" s="26">
        <f t="shared" si="5"/>
        <v>0</v>
      </c>
      <c r="P10" s="26">
        <f t="shared" si="6"/>
        <v>0</v>
      </c>
      <c r="Q10" s="26">
        <f t="shared" si="7"/>
        <v>0</v>
      </c>
      <c r="R10" s="26">
        <f t="shared" si="8"/>
        <v>0</v>
      </c>
      <c r="S10" s="26">
        <f t="shared" si="9"/>
        <v>0</v>
      </c>
      <c r="T10" s="26">
        <f t="shared" si="10"/>
        <v>0</v>
      </c>
      <c r="U10" s="26">
        <f t="shared" si="11"/>
        <v>0</v>
      </c>
      <c r="V10" s="47">
        <f t="shared" si="12"/>
        <v>0</v>
      </c>
      <c r="W10" s="46">
        <v>6</v>
      </c>
      <c r="X10" s="49">
        <f t="shared" si="13"/>
        <v>0</v>
      </c>
      <c r="Y10" s="49">
        <f t="shared" si="14"/>
        <v>0</v>
      </c>
      <c r="Z10" s="49">
        <f t="shared" si="15"/>
        <v>0</v>
      </c>
      <c r="AA10" s="49">
        <f t="shared" si="16"/>
        <v>0</v>
      </c>
      <c r="AB10" s="49">
        <f t="shared" si="17"/>
        <v>0</v>
      </c>
      <c r="AC10" s="49">
        <f t="shared" si="18"/>
        <v>0</v>
      </c>
      <c r="AD10" s="49">
        <f t="shared" si="19"/>
        <v>0</v>
      </c>
      <c r="AE10" s="49">
        <f t="shared" si="20"/>
        <v>0</v>
      </c>
      <c r="AF10" s="49">
        <f t="shared" si="21"/>
        <v>0</v>
      </c>
      <c r="AG10" s="49">
        <f t="shared" si="22"/>
        <v>0</v>
      </c>
      <c r="AH10" s="49">
        <f t="shared" si="23"/>
        <v>0</v>
      </c>
    </row>
    <row r="11" spans="1:34">
      <c r="A11" s="43" t="str">
        <f>A!W17</f>
        <v xml:space="preserve"> </v>
      </c>
      <c r="B11" s="43" t="str">
        <f>B!W17</f>
        <v xml:space="preserve"> </v>
      </c>
      <c r="C11" s="43" t="str">
        <f>'C'!W17</f>
        <v xml:space="preserve"> </v>
      </c>
      <c r="D11" s="43" t="str">
        <f>D!W17</f>
        <v xml:space="preserve"> </v>
      </c>
      <c r="E11" s="43" t="str">
        <f>E!W17</f>
        <v xml:space="preserve"> </v>
      </c>
      <c r="F11" s="43" t="str">
        <f>F!W17</f>
        <v xml:space="preserve"> </v>
      </c>
      <c r="G11" s="43" t="str">
        <f>G!W17</f>
        <v xml:space="preserve"> </v>
      </c>
      <c r="H11" s="43" t="str">
        <f>H!W17</f>
        <v xml:space="preserve"> </v>
      </c>
      <c r="I11" s="43" t="str">
        <f>I!W17</f>
        <v xml:space="preserve"> </v>
      </c>
      <c r="J11" s="43" t="str">
        <f>J!W17</f>
        <v xml:space="preserve"> </v>
      </c>
      <c r="L11" s="26">
        <f t="shared" si="2"/>
        <v>0</v>
      </c>
      <c r="M11" s="26">
        <f t="shared" si="3"/>
        <v>0</v>
      </c>
      <c r="N11" s="26">
        <f t="shared" si="4"/>
        <v>0</v>
      </c>
      <c r="O11" s="26">
        <f t="shared" si="5"/>
        <v>0</v>
      </c>
      <c r="P11" s="26">
        <f t="shared" si="6"/>
        <v>0</v>
      </c>
      <c r="Q11" s="26">
        <f t="shared" si="7"/>
        <v>0</v>
      </c>
      <c r="R11" s="26">
        <f t="shared" si="8"/>
        <v>0</v>
      </c>
      <c r="S11" s="26">
        <f t="shared" si="9"/>
        <v>0</v>
      </c>
      <c r="T11" s="26">
        <f t="shared" si="10"/>
        <v>0</v>
      </c>
      <c r="U11" s="26">
        <f t="shared" si="11"/>
        <v>0</v>
      </c>
      <c r="V11" s="47">
        <f t="shared" si="12"/>
        <v>0</v>
      </c>
      <c r="W11" s="46">
        <v>7</v>
      </c>
      <c r="X11" s="49">
        <f t="shared" si="13"/>
        <v>0</v>
      </c>
      <c r="Y11" s="49">
        <f t="shared" si="14"/>
        <v>0</v>
      </c>
      <c r="Z11" s="49">
        <f t="shared" si="15"/>
        <v>0</v>
      </c>
      <c r="AA11" s="49">
        <f t="shared" si="16"/>
        <v>0</v>
      </c>
      <c r="AB11" s="49">
        <f t="shared" si="17"/>
        <v>0</v>
      </c>
      <c r="AC11" s="49">
        <f t="shared" si="18"/>
        <v>0</v>
      </c>
      <c r="AD11" s="49">
        <f t="shared" si="19"/>
        <v>0</v>
      </c>
      <c r="AE11" s="49">
        <f t="shared" si="20"/>
        <v>0</v>
      </c>
      <c r="AF11" s="49">
        <f t="shared" si="21"/>
        <v>0</v>
      </c>
      <c r="AG11" s="49">
        <f t="shared" si="22"/>
        <v>0</v>
      </c>
      <c r="AH11" s="49">
        <f t="shared" si="23"/>
        <v>0</v>
      </c>
    </row>
    <row r="12" spans="1:34">
      <c r="A12" s="43" t="str">
        <f>A!W18</f>
        <v xml:space="preserve"> </v>
      </c>
      <c r="B12" s="43" t="str">
        <f>B!W18</f>
        <v xml:space="preserve"> </v>
      </c>
      <c r="C12" s="43" t="str">
        <f>'C'!W18</f>
        <v xml:space="preserve"> </v>
      </c>
      <c r="D12" s="43" t="str">
        <f>D!W18</f>
        <v xml:space="preserve"> </v>
      </c>
      <c r="E12" s="43" t="str">
        <f>E!W18</f>
        <v xml:space="preserve"> </v>
      </c>
      <c r="F12" s="43" t="str">
        <f>F!W18</f>
        <v xml:space="preserve"> </v>
      </c>
      <c r="G12" s="43" t="str">
        <f>G!W18</f>
        <v xml:space="preserve"> </v>
      </c>
      <c r="H12" s="43" t="str">
        <f>H!W18</f>
        <v xml:space="preserve"> </v>
      </c>
      <c r="I12" s="43" t="str">
        <f>I!W18</f>
        <v xml:space="preserve"> </v>
      </c>
      <c r="J12" s="43" t="str">
        <f>J!W18</f>
        <v xml:space="preserve"> </v>
      </c>
      <c r="L12" s="26">
        <f t="shared" si="2"/>
        <v>0</v>
      </c>
      <c r="M12" s="26">
        <f t="shared" si="3"/>
        <v>0</v>
      </c>
      <c r="N12" s="26">
        <f t="shared" si="4"/>
        <v>0</v>
      </c>
      <c r="O12" s="26">
        <f t="shared" si="5"/>
        <v>0</v>
      </c>
      <c r="P12" s="26">
        <f t="shared" si="6"/>
        <v>0</v>
      </c>
      <c r="Q12" s="26">
        <f t="shared" si="7"/>
        <v>0</v>
      </c>
      <c r="R12" s="26">
        <f t="shared" si="8"/>
        <v>0</v>
      </c>
      <c r="S12" s="26">
        <f t="shared" si="9"/>
        <v>0</v>
      </c>
      <c r="T12" s="26">
        <f t="shared" si="10"/>
        <v>0</v>
      </c>
      <c r="U12" s="26">
        <f t="shared" si="11"/>
        <v>0</v>
      </c>
      <c r="V12" s="47">
        <f t="shared" si="12"/>
        <v>0</v>
      </c>
      <c r="W12" s="46">
        <v>8</v>
      </c>
      <c r="X12" s="49">
        <f t="shared" si="13"/>
        <v>0</v>
      </c>
      <c r="Y12" s="49">
        <f t="shared" si="14"/>
        <v>0</v>
      </c>
      <c r="Z12" s="49">
        <f t="shared" si="15"/>
        <v>0</v>
      </c>
      <c r="AA12" s="49">
        <f t="shared" si="16"/>
        <v>0</v>
      </c>
      <c r="AB12" s="49">
        <f t="shared" si="17"/>
        <v>0</v>
      </c>
      <c r="AC12" s="49">
        <f t="shared" si="18"/>
        <v>0</v>
      </c>
      <c r="AD12" s="49">
        <f t="shared" si="19"/>
        <v>0</v>
      </c>
      <c r="AE12" s="49">
        <f t="shared" si="20"/>
        <v>0</v>
      </c>
      <c r="AF12" s="49">
        <f t="shared" si="21"/>
        <v>0</v>
      </c>
      <c r="AG12" s="49">
        <f t="shared" si="22"/>
        <v>0</v>
      </c>
      <c r="AH12" s="49">
        <f t="shared" si="23"/>
        <v>0</v>
      </c>
    </row>
    <row r="13" spans="1:34">
      <c r="A13" s="43" t="str">
        <f>A!W19</f>
        <v xml:space="preserve"> </v>
      </c>
      <c r="B13" s="43" t="str">
        <f>B!W19</f>
        <v xml:space="preserve"> </v>
      </c>
      <c r="C13" s="43" t="str">
        <f>'C'!W19</f>
        <v xml:space="preserve"> </v>
      </c>
      <c r="D13" s="43" t="str">
        <f>D!W19</f>
        <v xml:space="preserve"> </v>
      </c>
      <c r="E13" s="43" t="str">
        <f>E!W19</f>
        <v xml:space="preserve"> </v>
      </c>
      <c r="F13" s="43" t="str">
        <f>F!W19</f>
        <v xml:space="preserve"> </v>
      </c>
      <c r="G13" s="43" t="str">
        <f>G!W19</f>
        <v xml:space="preserve"> </v>
      </c>
      <c r="H13" s="43" t="str">
        <f>H!W19</f>
        <v xml:space="preserve"> </v>
      </c>
      <c r="I13" s="43" t="str">
        <f>I!W19</f>
        <v xml:space="preserve"> </v>
      </c>
      <c r="J13" s="43" t="str">
        <f>J!W19</f>
        <v xml:space="preserve"> </v>
      </c>
      <c r="L13" s="26">
        <f t="shared" si="2"/>
        <v>0</v>
      </c>
      <c r="M13" s="26">
        <f t="shared" si="3"/>
        <v>0</v>
      </c>
      <c r="N13" s="26">
        <f t="shared" si="4"/>
        <v>0</v>
      </c>
      <c r="O13" s="26">
        <f t="shared" si="5"/>
        <v>0</v>
      </c>
      <c r="P13" s="26">
        <f t="shared" si="6"/>
        <v>0</v>
      </c>
      <c r="Q13" s="26">
        <f t="shared" si="7"/>
        <v>0</v>
      </c>
      <c r="R13" s="26">
        <f t="shared" si="8"/>
        <v>0</v>
      </c>
      <c r="S13" s="26">
        <f t="shared" si="9"/>
        <v>0</v>
      </c>
      <c r="T13" s="26">
        <f t="shared" si="10"/>
        <v>0</v>
      </c>
      <c r="U13" s="26">
        <f t="shared" si="11"/>
        <v>0</v>
      </c>
      <c r="V13" s="47">
        <f t="shared" si="12"/>
        <v>0</v>
      </c>
      <c r="W13" s="46">
        <v>9</v>
      </c>
      <c r="X13" s="49">
        <f t="shared" si="13"/>
        <v>0</v>
      </c>
      <c r="Y13" s="49">
        <f t="shared" si="14"/>
        <v>0</v>
      </c>
      <c r="Z13" s="49">
        <f t="shared" si="15"/>
        <v>0</v>
      </c>
      <c r="AA13" s="49">
        <f t="shared" si="16"/>
        <v>0</v>
      </c>
      <c r="AB13" s="49">
        <f t="shared" si="17"/>
        <v>0</v>
      </c>
      <c r="AC13" s="49">
        <f t="shared" si="18"/>
        <v>0</v>
      </c>
      <c r="AD13" s="49">
        <f t="shared" si="19"/>
        <v>0</v>
      </c>
      <c r="AE13" s="49">
        <f t="shared" si="20"/>
        <v>0</v>
      </c>
      <c r="AF13" s="49">
        <f t="shared" si="21"/>
        <v>0</v>
      </c>
      <c r="AG13" s="49">
        <f t="shared" si="22"/>
        <v>0</v>
      </c>
      <c r="AH13" s="49">
        <f t="shared" si="23"/>
        <v>0</v>
      </c>
    </row>
    <row r="14" spans="1:34">
      <c r="A14" s="43" t="str">
        <f>A!W20</f>
        <v xml:space="preserve"> </v>
      </c>
      <c r="B14" s="43" t="str">
        <f>B!W20</f>
        <v xml:space="preserve"> </v>
      </c>
      <c r="C14" s="43" t="str">
        <f>'C'!W20</f>
        <v xml:space="preserve"> </v>
      </c>
      <c r="D14" s="43" t="str">
        <f>D!W20</f>
        <v xml:space="preserve"> </v>
      </c>
      <c r="E14" s="43" t="str">
        <f>E!W20</f>
        <v xml:space="preserve"> </v>
      </c>
      <c r="F14" s="43" t="str">
        <f>F!W20</f>
        <v xml:space="preserve"> </v>
      </c>
      <c r="G14" s="43" t="str">
        <f>G!W20</f>
        <v xml:space="preserve"> </v>
      </c>
      <c r="H14" s="43" t="str">
        <f>H!W20</f>
        <v xml:space="preserve"> </v>
      </c>
      <c r="I14" s="43" t="str">
        <f>I!W20</f>
        <v xml:space="preserve"> </v>
      </c>
      <c r="J14" s="43" t="str">
        <f>J!W20</f>
        <v xml:space="preserve"> </v>
      </c>
      <c r="L14" s="26">
        <f t="shared" si="2"/>
        <v>0</v>
      </c>
      <c r="M14" s="26">
        <f t="shared" si="3"/>
        <v>0</v>
      </c>
      <c r="N14" s="26">
        <f t="shared" si="4"/>
        <v>0</v>
      </c>
      <c r="O14" s="26">
        <f t="shared" si="5"/>
        <v>0</v>
      </c>
      <c r="P14" s="26">
        <f t="shared" si="6"/>
        <v>0</v>
      </c>
      <c r="Q14" s="26">
        <f t="shared" si="7"/>
        <v>0</v>
      </c>
      <c r="R14" s="26">
        <f t="shared" si="8"/>
        <v>0</v>
      </c>
      <c r="S14" s="26">
        <f t="shared" si="9"/>
        <v>0</v>
      </c>
      <c r="T14" s="26">
        <f t="shared" si="10"/>
        <v>0</v>
      </c>
      <c r="U14" s="26">
        <f t="shared" si="11"/>
        <v>0</v>
      </c>
      <c r="V14" s="47">
        <f t="shared" si="12"/>
        <v>0</v>
      </c>
      <c r="W14" s="46">
        <v>10</v>
      </c>
      <c r="X14" s="49">
        <f t="shared" si="13"/>
        <v>0</v>
      </c>
      <c r="Y14" s="49">
        <f t="shared" si="14"/>
        <v>0</v>
      </c>
      <c r="Z14" s="49">
        <f t="shared" si="15"/>
        <v>0</v>
      </c>
      <c r="AA14" s="49">
        <f t="shared" si="16"/>
        <v>0</v>
      </c>
      <c r="AB14" s="49">
        <f t="shared" si="17"/>
        <v>0</v>
      </c>
      <c r="AC14" s="49">
        <f t="shared" si="18"/>
        <v>0</v>
      </c>
      <c r="AD14" s="49">
        <f t="shared" si="19"/>
        <v>0</v>
      </c>
      <c r="AE14" s="49">
        <f t="shared" si="20"/>
        <v>0</v>
      </c>
      <c r="AF14" s="49">
        <f t="shared" si="21"/>
        <v>0</v>
      </c>
      <c r="AG14" s="49">
        <f t="shared" si="22"/>
        <v>0</v>
      </c>
      <c r="AH14" s="49">
        <f t="shared" si="23"/>
        <v>0</v>
      </c>
    </row>
    <row r="15" spans="1:34">
      <c r="A15" s="43" t="str">
        <f>A!W21</f>
        <v xml:space="preserve"> </v>
      </c>
      <c r="B15" s="43" t="str">
        <f>B!W21</f>
        <v xml:space="preserve"> </v>
      </c>
      <c r="C15" s="43" t="str">
        <f>'C'!W21</f>
        <v xml:space="preserve"> </v>
      </c>
      <c r="D15" s="43" t="str">
        <f>D!W21</f>
        <v xml:space="preserve"> </v>
      </c>
      <c r="E15" s="43" t="str">
        <f>E!W21</f>
        <v xml:space="preserve"> </v>
      </c>
      <c r="F15" s="43" t="str">
        <f>F!W21</f>
        <v xml:space="preserve"> </v>
      </c>
      <c r="G15" s="43" t="str">
        <f>G!W21</f>
        <v xml:space="preserve"> </v>
      </c>
      <c r="H15" s="43" t="str">
        <f>H!W21</f>
        <v xml:space="preserve"> </v>
      </c>
      <c r="I15" s="43" t="str">
        <f>I!W21</f>
        <v xml:space="preserve"> </v>
      </c>
      <c r="J15" s="43" t="str">
        <f>J!W21</f>
        <v xml:space="preserve"> </v>
      </c>
      <c r="L15" s="26">
        <f t="shared" si="2"/>
        <v>0</v>
      </c>
      <c r="M15" s="26">
        <f t="shared" si="3"/>
        <v>0</v>
      </c>
      <c r="N15" s="26">
        <f t="shared" si="4"/>
        <v>0</v>
      </c>
      <c r="O15" s="26">
        <f t="shared" si="5"/>
        <v>0</v>
      </c>
      <c r="P15" s="26">
        <f t="shared" si="6"/>
        <v>0</v>
      </c>
      <c r="Q15" s="26">
        <f t="shared" si="7"/>
        <v>0</v>
      </c>
      <c r="R15" s="26">
        <f t="shared" si="8"/>
        <v>0</v>
      </c>
      <c r="S15" s="26">
        <f t="shared" si="9"/>
        <v>0</v>
      </c>
      <c r="T15" s="26">
        <f t="shared" si="10"/>
        <v>0</v>
      </c>
      <c r="U15" s="26">
        <f t="shared" si="11"/>
        <v>0</v>
      </c>
      <c r="V15" s="47">
        <f t="shared" si="12"/>
        <v>0</v>
      </c>
      <c r="W15" s="46">
        <v>11</v>
      </c>
      <c r="X15" s="49">
        <f t="shared" si="13"/>
        <v>0</v>
      </c>
      <c r="Y15" s="49">
        <f t="shared" si="14"/>
        <v>0</v>
      </c>
      <c r="Z15" s="49">
        <f t="shared" si="15"/>
        <v>0</v>
      </c>
      <c r="AA15" s="49">
        <f t="shared" si="16"/>
        <v>0</v>
      </c>
      <c r="AB15" s="49">
        <f t="shared" si="17"/>
        <v>0</v>
      </c>
      <c r="AC15" s="49">
        <f t="shared" si="18"/>
        <v>0</v>
      </c>
      <c r="AD15" s="49">
        <f t="shared" si="19"/>
        <v>0</v>
      </c>
      <c r="AE15" s="49">
        <f t="shared" si="20"/>
        <v>0</v>
      </c>
      <c r="AF15" s="49">
        <f t="shared" si="21"/>
        <v>0</v>
      </c>
      <c r="AG15" s="49">
        <f t="shared" si="22"/>
        <v>0</v>
      </c>
      <c r="AH15" s="49">
        <f t="shared" si="23"/>
        <v>0</v>
      </c>
    </row>
    <row r="16" spans="1:34">
      <c r="A16" s="43" t="str">
        <f>A!W22</f>
        <v xml:space="preserve"> </v>
      </c>
      <c r="B16" s="43" t="str">
        <f>B!W22</f>
        <v xml:space="preserve"> </v>
      </c>
      <c r="C16" s="43" t="str">
        <f>'C'!W22</f>
        <v xml:space="preserve"> </v>
      </c>
      <c r="D16" s="43" t="str">
        <f>D!W22</f>
        <v xml:space="preserve"> </v>
      </c>
      <c r="E16" s="43" t="str">
        <f>E!W22</f>
        <v xml:space="preserve"> </v>
      </c>
      <c r="F16" s="43" t="str">
        <f>F!W22</f>
        <v xml:space="preserve"> </v>
      </c>
      <c r="G16" s="43" t="str">
        <f>G!W22</f>
        <v xml:space="preserve"> </v>
      </c>
      <c r="H16" s="43" t="str">
        <f>H!W22</f>
        <v xml:space="preserve"> </v>
      </c>
      <c r="I16" s="43" t="str">
        <f>I!W22</f>
        <v xml:space="preserve"> </v>
      </c>
      <c r="J16" s="43" t="str">
        <f>J!W22</f>
        <v xml:space="preserve"> </v>
      </c>
      <c r="L16" s="26">
        <f t="shared" si="2"/>
        <v>0</v>
      </c>
      <c r="M16" s="26">
        <f t="shared" si="3"/>
        <v>0</v>
      </c>
      <c r="N16" s="26">
        <f t="shared" si="4"/>
        <v>0</v>
      </c>
      <c r="O16" s="26">
        <f t="shared" si="5"/>
        <v>0</v>
      </c>
      <c r="P16" s="26">
        <f t="shared" si="6"/>
        <v>0</v>
      </c>
      <c r="Q16" s="26">
        <f t="shared" si="7"/>
        <v>0</v>
      </c>
      <c r="R16" s="26">
        <f t="shared" si="8"/>
        <v>0</v>
      </c>
      <c r="S16" s="26">
        <f t="shared" si="9"/>
        <v>0</v>
      </c>
      <c r="T16" s="26">
        <f t="shared" si="10"/>
        <v>0</v>
      </c>
      <c r="U16" s="26">
        <f t="shared" si="11"/>
        <v>0</v>
      </c>
      <c r="V16" s="47">
        <f t="shared" si="12"/>
        <v>0</v>
      </c>
      <c r="W16" s="46">
        <v>12</v>
      </c>
      <c r="X16" s="49">
        <f t="shared" si="13"/>
        <v>0</v>
      </c>
      <c r="Y16" s="49">
        <f t="shared" si="14"/>
        <v>0</v>
      </c>
      <c r="Z16" s="49">
        <f t="shared" si="15"/>
        <v>0</v>
      </c>
      <c r="AA16" s="49">
        <f t="shared" si="16"/>
        <v>0</v>
      </c>
      <c r="AB16" s="49">
        <f t="shared" si="17"/>
        <v>0</v>
      </c>
      <c r="AC16" s="49">
        <f t="shared" si="18"/>
        <v>0</v>
      </c>
      <c r="AD16" s="49">
        <f t="shared" si="19"/>
        <v>0</v>
      </c>
      <c r="AE16" s="49">
        <f t="shared" si="20"/>
        <v>0</v>
      </c>
      <c r="AF16" s="49">
        <f t="shared" si="21"/>
        <v>0</v>
      </c>
      <c r="AG16" s="49">
        <f t="shared" si="22"/>
        <v>0</v>
      </c>
      <c r="AH16" s="49">
        <f t="shared" si="23"/>
        <v>0</v>
      </c>
    </row>
    <row r="17" spans="1:34">
      <c r="A17" s="43" t="str">
        <f>A!W23</f>
        <v xml:space="preserve"> </v>
      </c>
      <c r="B17" s="43" t="str">
        <f>B!W23</f>
        <v xml:space="preserve"> </v>
      </c>
      <c r="C17" s="43" t="str">
        <f>'C'!W23</f>
        <v xml:space="preserve"> </v>
      </c>
      <c r="D17" s="43" t="str">
        <f>D!W23</f>
        <v xml:space="preserve"> </v>
      </c>
      <c r="E17" s="43" t="str">
        <f>E!W23</f>
        <v xml:space="preserve"> </v>
      </c>
      <c r="F17" s="43" t="str">
        <f>F!W23</f>
        <v xml:space="preserve"> </v>
      </c>
      <c r="G17" s="43" t="str">
        <f>G!W23</f>
        <v xml:space="preserve"> </v>
      </c>
      <c r="H17" s="43" t="str">
        <f>H!W23</f>
        <v xml:space="preserve"> </v>
      </c>
      <c r="I17" s="43" t="str">
        <f>I!W23</f>
        <v xml:space="preserve"> </v>
      </c>
      <c r="J17" s="43" t="str">
        <f>J!W23</f>
        <v xml:space="preserve"> </v>
      </c>
      <c r="L17" s="26">
        <f t="shared" si="2"/>
        <v>0</v>
      </c>
      <c r="M17" s="26">
        <f t="shared" si="3"/>
        <v>0</v>
      </c>
      <c r="N17" s="26">
        <f t="shared" si="4"/>
        <v>0</v>
      </c>
      <c r="O17" s="26">
        <f t="shared" si="5"/>
        <v>0</v>
      </c>
      <c r="P17" s="26">
        <f t="shared" si="6"/>
        <v>0</v>
      </c>
      <c r="Q17" s="26">
        <f t="shared" si="7"/>
        <v>0</v>
      </c>
      <c r="R17" s="26">
        <f t="shared" si="8"/>
        <v>0</v>
      </c>
      <c r="S17" s="26">
        <f t="shared" si="9"/>
        <v>0</v>
      </c>
      <c r="T17" s="26">
        <f t="shared" si="10"/>
        <v>0</v>
      </c>
      <c r="U17" s="26">
        <f t="shared" si="11"/>
        <v>0</v>
      </c>
      <c r="V17" s="47">
        <f t="shared" si="12"/>
        <v>0</v>
      </c>
      <c r="W17" s="46">
        <v>13</v>
      </c>
      <c r="X17" s="49">
        <f t="shared" si="13"/>
        <v>0</v>
      </c>
      <c r="Y17" s="49">
        <f t="shared" si="14"/>
        <v>0</v>
      </c>
      <c r="Z17" s="49">
        <f t="shared" si="15"/>
        <v>0</v>
      </c>
      <c r="AA17" s="49">
        <f t="shared" si="16"/>
        <v>0</v>
      </c>
      <c r="AB17" s="49">
        <f t="shared" si="17"/>
        <v>0</v>
      </c>
      <c r="AC17" s="49">
        <f t="shared" si="18"/>
        <v>0</v>
      </c>
      <c r="AD17" s="49">
        <f t="shared" si="19"/>
        <v>0</v>
      </c>
      <c r="AE17" s="49">
        <f t="shared" si="20"/>
        <v>0</v>
      </c>
      <c r="AF17" s="49">
        <f t="shared" si="21"/>
        <v>0</v>
      </c>
      <c r="AG17" s="49">
        <f t="shared" si="22"/>
        <v>0</v>
      </c>
      <c r="AH17" s="49">
        <f t="shared" si="23"/>
        <v>0</v>
      </c>
    </row>
    <row r="18" spans="1:34">
      <c r="A18" s="43" t="str">
        <f>A!W24</f>
        <v xml:space="preserve"> </v>
      </c>
      <c r="B18" s="43" t="str">
        <f>B!W24</f>
        <v xml:space="preserve"> </v>
      </c>
      <c r="C18" s="43" t="str">
        <f>'C'!W24</f>
        <v xml:space="preserve"> </v>
      </c>
      <c r="D18" s="43" t="str">
        <f>D!W24</f>
        <v xml:space="preserve"> </v>
      </c>
      <c r="E18" s="43" t="str">
        <f>E!W24</f>
        <v xml:space="preserve"> </v>
      </c>
      <c r="F18" s="43" t="str">
        <f>F!W24</f>
        <v xml:space="preserve"> </v>
      </c>
      <c r="G18" s="43" t="str">
        <f>G!W24</f>
        <v xml:space="preserve"> </v>
      </c>
      <c r="H18" s="43" t="str">
        <f>H!W24</f>
        <v xml:space="preserve"> </v>
      </c>
      <c r="I18" s="43" t="str">
        <f>I!W24</f>
        <v xml:space="preserve"> </v>
      </c>
      <c r="J18" s="43" t="str">
        <f>J!W24</f>
        <v xml:space="preserve"> </v>
      </c>
      <c r="L18" s="26">
        <f t="shared" si="2"/>
        <v>0</v>
      </c>
      <c r="M18" s="26">
        <f t="shared" si="3"/>
        <v>0</v>
      </c>
      <c r="N18" s="26">
        <f t="shared" si="4"/>
        <v>0</v>
      </c>
      <c r="O18" s="26">
        <f t="shared" si="5"/>
        <v>0</v>
      </c>
      <c r="P18" s="26">
        <f t="shared" si="6"/>
        <v>0</v>
      </c>
      <c r="Q18" s="26">
        <f t="shared" si="7"/>
        <v>0</v>
      </c>
      <c r="R18" s="26">
        <f t="shared" si="8"/>
        <v>0</v>
      </c>
      <c r="S18" s="26">
        <f t="shared" si="9"/>
        <v>0</v>
      </c>
      <c r="T18" s="26">
        <f t="shared" si="10"/>
        <v>0</v>
      </c>
      <c r="U18" s="26">
        <f t="shared" si="11"/>
        <v>0</v>
      </c>
      <c r="V18" s="47">
        <f t="shared" si="12"/>
        <v>0</v>
      </c>
      <c r="W18" s="46">
        <v>14</v>
      </c>
      <c r="X18" s="49">
        <f t="shared" si="13"/>
        <v>0</v>
      </c>
      <c r="Y18" s="49">
        <f t="shared" si="14"/>
        <v>0</v>
      </c>
      <c r="Z18" s="49">
        <f t="shared" si="15"/>
        <v>0</v>
      </c>
      <c r="AA18" s="49">
        <f t="shared" si="16"/>
        <v>0</v>
      </c>
      <c r="AB18" s="49">
        <f t="shared" si="17"/>
        <v>0</v>
      </c>
      <c r="AC18" s="49">
        <f t="shared" si="18"/>
        <v>0</v>
      </c>
      <c r="AD18" s="49">
        <f t="shared" si="19"/>
        <v>0</v>
      </c>
      <c r="AE18" s="49">
        <f t="shared" si="20"/>
        <v>0</v>
      </c>
      <c r="AF18" s="49">
        <f t="shared" si="21"/>
        <v>0</v>
      </c>
      <c r="AG18" s="49">
        <f t="shared" si="22"/>
        <v>0</v>
      </c>
      <c r="AH18" s="49">
        <f t="shared" si="23"/>
        <v>0</v>
      </c>
    </row>
    <row r="19" spans="1:34">
      <c r="A19" s="43" t="str">
        <f>A!W25</f>
        <v xml:space="preserve"> </v>
      </c>
      <c r="B19" s="43" t="str">
        <f>B!W25</f>
        <v xml:space="preserve"> </v>
      </c>
      <c r="C19" s="43" t="str">
        <f>'C'!W25</f>
        <v xml:space="preserve"> </v>
      </c>
      <c r="D19" s="43" t="str">
        <f>D!W25</f>
        <v xml:space="preserve"> </v>
      </c>
      <c r="E19" s="43" t="str">
        <f>E!W25</f>
        <v xml:space="preserve"> </v>
      </c>
      <c r="F19" s="43" t="str">
        <f>F!W25</f>
        <v xml:space="preserve"> </v>
      </c>
      <c r="G19" s="43" t="str">
        <f>G!W25</f>
        <v xml:space="preserve"> </v>
      </c>
      <c r="H19" s="43" t="str">
        <f>H!W25</f>
        <v xml:space="preserve"> </v>
      </c>
      <c r="I19" s="43" t="str">
        <f>I!W25</f>
        <v xml:space="preserve"> </v>
      </c>
      <c r="J19" s="43" t="str">
        <f>J!W25</f>
        <v xml:space="preserve"> </v>
      </c>
      <c r="L19" s="26">
        <f t="shared" si="2"/>
        <v>0</v>
      </c>
      <c r="M19" s="26">
        <f t="shared" si="3"/>
        <v>0</v>
      </c>
      <c r="N19" s="26">
        <f t="shared" si="4"/>
        <v>0</v>
      </c>
      <c r="O19" s="26">
        <f t="shared" si="5"/>
        <v>0</v>
      </c>
      <c r="P19" s="26">
        <f t="shared" si="6"/>
        <v>0</v>
      </c>
      <c r="Q19" s="26">
        <f t="shared" si="7"/>
        <v>0</v>
      </c>
      <c r="R19" s="26">
        <f t="shared" si="8"/>
        <v>0</v>
      </c>
      <c r="S19" s="26">
        <f t="shared" si="9"/>
        <v>0</v>
      </c>
      <c r="T19" s="26">
        <f t="shared" si="10"/>
        <v>0</v>
      </c>
      <c r="U19" s="26">
        <f t="shared" si="11"/>
        <v>0</v>
      </c>
      <c r="V19" s="47">
        <f t="shared" si="12"/>
        <v>0</v>
      </c>
      <c r="W19" s="46">
        <v>15</v>
      </c>
      <c r="X19" s="49">
        <f t="shared" si="13"/>
        <v>0</v>
      </c>
      <c r="Y19" s="49">
        <f t="shared" si="14"/>
        <v>0</v>
      </c>
      <c r="Z19" s="49">
        <f t="shared" si="15"/>
        <v>0</v>
      </c>
      <c r="AA19" s="49">
        <f t="shared" si="16"/>
        <v>0</v>
      </c>
      <c r="AB19" s="49">
        <f t="shared" si="17"/>
        <v>0</v>
      </c>
      <c r="AC19" s="49">
        <f t="shared" si="18"/>
        <v>0</v>
      </c>
      <c r="AD19" s="49">
        <f t="shared" si="19"/>
        <v>0</v>
      </c>
      <c r="AE19" s="49">
        <f t="shared" si="20"/>
        <v>0</v>
      </c>
      <c r="AF19" s="49">
        <f t="shared" si="21"/>
        <v>0</v>
      </c>
      <c r="AG19" s="49">
        <f t="shared" si="22"/>
        <v>0</v>
      </c>
      <c r="AH19" s="49">
        <f t="shared" si="23"/>
        <v>0</v>
      </c>
    </row>
    <row r="20" spans="1:34">
      <c r="A20" s="43" t="str">
        <f>A!W26</f>
        <v xml:space="preserve"> </v>
      </c>
      <c r="B20" s="43" t="str">
        <f>B!W26</f>
        <v xml:space="preserve"> </v>
      </c>
      <c r="C20" s="43" t="str">
        <f>'C'!W26</f>
        <v xml:space="preserve"> </v>
      </c>
      <c r="D20" s="43" t="str">
        <f>D!W26</f>
        <v xml:space="preserve"> </v>
      </c>
      <c r="E20" s="43" t="str">
        <f>E!W26</f>
        <v xml:space="preserve"> </v>
      </c>
      <c r="F20" s="43" t="str">
        <f>F!W26</f>
        <v xml:space="preserve"> </v>
      </c>
      <c r="G20" s="43" t="str">
        <f>G!W26</f>
        <v xml:space="preserve"> </v>
      </c>
      <c r="H20" s="43" t="str">
        <f>H!W26</f>
        <v xml:space="preserve"> </v>
      </c>
      <c r="I20" s="43" t="str">
        <f>I!W26</f>
        <v xml:space="preserve"> </v>
      </c>
      <c r="J20" s="43" t="str">
        <f>J!W26</f>
        <v xml:space="preserve"> </v>
      </c>
      <c r="L20" s="26">
        <f t="shared" si="2"/>
        <v>0</v>
      </c>
      <c r="M20" s="26">
        <f t="shared" si="3"/>
        <v>0</v>
      </c>
      <c r="N20" s="26">
        <f t="shared" si="4"/>
        <v>0</v>
      </c>
      <c r="O20" s="26">
        <f t="shared" si="5"/>
        <v>0</v>
      </c>
      <c r="P20" s="26">
        <f t="shared" si="6"/>
        <v>0</v>
      </c>
      <c r="Q20" s="26">
        <f t="shared" si="7"/>
        <v>0</v>
      </c>
      <c r="R20" s="26">
        <f t="shared" si="8"/>
        <v>0</v>
      </c>
      <c r="S20" s="26">
        <f t="shared" si="9"/>
        <v>0</v>
      </c>
      <c r="T20" s="26">
        <f t="shared" si="10"/>
        <v>0</v>
      </c>
      <c r="U20" s="26">
        <f t="shared" si="11"/>
        <v>0</v>
      </c>
      <c r="V20" s="47">
        <f t="shared" si="12"/>
        <v>0</v>
      </c>
      <c r="W20" s="46">
        <v>16</v>
      </c>
      <c r="X20" s="49">
        <f t="shared" si="13"/>
        <v>0</v>
      </c>
      <c r="Y20" s="49">
        <f t="shared" si="14"/>
        <v>0</v>
      </c>
      <c r="Z20" s="49">
        <f t="shared" si="15"/>
        <v>0</v>
      </c>
      <c r="AA20" s="49">
        <f t="shared" si="16"/>
        <v>0</v>
      </c>
      <c r="AB20" s="49">
        <f t="shared" si="17"/>
        <v>0</v>
      </c>
      <c r="AC20" s="49">
        <f t="shared" si="18"/>
        <v>0</v>
      </c>
      <c r="AD20" s="49">
        <f t="shared" si="19"/>
        <v>0</v>
      </c>
      <c r="AE20" s="49">
        <f t="shared" si="20"/>
        <v>0</v>
      </c>
      <c r="AF20" s="49">
        <f t="shared" si="21"/>
        <v>0</v>
      </c>
      <c r="AG20" s="49">
        <f t="shared" si="22"/>
        <v>0</v>
      </c>
      <c r="AH20" s="49">
        <f t="shared" si="23"/>
        <v>0</v>
      </c>
    </row>
    <row r="21" spans="1:34">
      <c r="A21" s="43" t="str">
        <f>A!W27</f>
        <v xml:space="preserve"> </v>
      </c>
      <c r="B21" s="43" t="str">
        <f>B!W27</f>
        <v xml:space="preserve"> </v>
      </c>
      <c r="C21" s="43" t="str">
        <f>'C'!W27</f>
        <v xml:space="preserve"> </v>
      </c>
      <c r="D21" s="43" t="str">
        <f>D!W27</f>
        <v xml:space="preserve"> </v>
      </c>
      <c r="E21" s="43" t="str">
        <f>E!W27</f>
        <v xml:space="preserve"> </v>
      </c>
      <c r="F21" s="43" t="str">
        <f>F!W27</f>
        <v xml:space="preserve"> </v>
      </c>
      <c r="G21" s="43" t="str">
        <f>G!W27</f>
        <v xml:space="preserve"> </v>
      </c>
      <c r="H21" s="43" t="str">
        <f>H!W27</f>
        <v xml:space="preserve"> </v>
      </c>
      <c r="I21" s="43" t="str">
        <f>I!W27</f>
        <v xml:space="preserve"> </v>
      </c>
      <c r="J21" s="43" t="str">
        <f>J!W27</f>
        <v xml:space="preserve"> </v>
      </c>
      <c r="L21" s="26">
        <f t="shared" si="2"/>
        <v>0</v>
      </c>
      <c r="M21" s="26">
        <f t="shared" si="3"/>
        <v>0</v>
      </c>
      <c r="N21" s="26">
        <f t="shared" si="4"/>
        <v>0</v>
      </c>
      <c r="O21" s="26">
        <f t="shared" si="5"/>
        <v>0</v>
      </c>
      <c r="P21" s="26">
        <f t="shared" si="6"/>
        <v>0</v>
      </c>
      <c r="Q21" s="26">
        <f t="shared" si="7"/>
        <v>0</v>
      </c>
      <c r="R21" s="26">
        <f t="shared" si="8"/>
        <v>0</v>
      </c>
      <c r="S21" s="26">
        <f t="shared" si="9"/>
        <v>0</v>
      </c>
      <c r="T21" s="26">
        <f t="shared" si="10"/>
        <v>0</v>
      </c>
      <c r="U21" s="26">
        <f t="shared" si="11"/>
        <v>0</v>
      </c>
      <c r="V21" s="47">
        <f t="shared" si="12"/>
        <v>0</v>
      </c>
      <c r="W21" s="46">
        <v>17</v>
      </c>
      <c r="X21" s="49">
        <f t="shared" si="13"/>
        <v>0</v>
      </c>
      <c r="Y21" s="49">
        <f t="shared" si="14"/>
        <v>0</v>
      </c>
      <c r="Z21" s="49">
        <f t="shared" si="15"/>
        <v>0</v>
      </c>
      <c r="AA21" s="49">
        <f t="shared" si="16"/>
        <v>0</v>
      </c>
      <c r="AB21" s="49">
        <f t="shared" si="17"/>
        <v>0</v>
      </c>
      <c r="AC21" s="49">
        <f t="shared" si="18"/>
        <v>0</v>
      </c>
      <c r="AD21" s="49">
        <f t="shared" si="19"/>
        <v>0</v>
      </c>
      <c r="AE21" s="49">
        <f t="shared" si="20"/>
        <v>0</v>
      </c>
      <c r="AF21" s="49">
        <f t="shared" si="21"/>
        <v>0</v>
      </c>
      <c r="AG21" s="49">
        <f t="shared" si="22"/>
        <v>0</v>
      </c>
      <c r="AH21" s="49">
        <f t="shared" si="23"/>
        <v>0</v>
      </c>
    </row>
    <row r="22" spans="1:34">
      <c r="A22" s="43" t="str">
        <f>A!W28</f>
        <v xml:space="preserve"> </v>
      </c>
      <c r="B22" s="43" t="str">
        <f>B!W28</f>
        <v xml:space="preserve"> </v>
      </c>
      <c r="C22" s="43" t="str">
        <f>'C'!W28</f>
        <v xml:space="preserve"> </v>
      </c>
      <c r="D22" s="43" t="str">
        <f>D!W28</f>
        <v xml:space="preserve"> </v>
      </c>
      <c r="E22" s="43" t="str">
        <f>E!W28</f>
        <v xml:space="preserve"> </v>
      </c>
      <c r="F22" s="43" t="str">
        <f>F!W28</f>
        <v xml:space="preserve"> </v>
      </c>
      <c r="G22" s="43" t="str">
        <f>G!W28</f>
        <v xml:space="preserve"> </v>
      </c>
      <c r="H22" s="43" t="str">
        <f>H!W28</f>
        <v xml:space="preserve"> </v>
      </c>
      <c r="I22" s="43" t="str">
        <f>I!W28</f>
        <v xml:space="preserve"> </v>
      </c>
      <c r="J22" s="43" t="str">
        <f>J!W28</f>
        <v xml:space="preserve"> </v>
      </c>
      <c r="L22" s="26">
        <f t="shared" si="2"/>
        <v>0</v>
      </c>
      <c r="M22" s="26">
        <f t="shared" si="3"/>
        <v>0</v>
      </c>
      <c r="N22" s="26">
        <f t="shared" si="4"/>
        <v>0</v>
      </c>
      <c r="O22" s="26">
        <f t="shared" si="5"/>
        <v>0</v>
      </c>
      <c r="P22" s="26">
        <f t="shared" si="6"/>
        <v>0</v>
      </c>
      <c r="Q22" s="26">
        <f t="shared" si="7"/>
        <v>0</v>
      </c>
      <c r="R22" s="26">
        <f t="shared" si="8"/>
        <v>0</v>
      </c>
      <c r="S22" s="26">
        <f t="shared" si="9"/>
        <v>0</v>
      </c>
      <c r="T22" s="26">
        <f t="shared" si="10"/>
        <v>0</v>
      </c>
      <c r="U22" s="26">
        <f t="shared" si="11"/>
        <v>0</v>
      </c>
      <c r="V22" s="47">
        <f t="shared" si="12"/>
        <v>0</v>
      </c>
      <c r="W22" s="46">
        <v>18</v>
      </c>
      <c r="X22" s="49">
        <f t="shared" si="13"/>
        <v>0</v>
      </c>
      <c r="Y22" s="49">
        <f t="shared" si="14"/>
        <v>0</v>
      </c>
      <c r="Z22" s="49">
        <f t="shared" si="15"/>
        <v>0</v>
      </c>
      <c r="AA22" s="49">
        <f t="shared" si="16"/>
        <v>0</v>
      </c>
      <c r="AB22" s="49">
        <f t="shared" si="17"/>
        <v>0</v>
      </c>
      <c r="AC22" s="49">
        <f t="shared" si="18"/>
        <v>0</v>
      </c>
      <c r="AD22" s="49">
        <f t="shared" si="19"/>
        <v>0</v>
      </c>
      <c r="AE22" s="49">
        <f t="shared" si="20"/>
        <v>0</v>
      </c>
      <c r="AF22" s="49">
        <f t="shared" si="21"/>
        <v>0</v>
      </c>
      <c r="AG22" s="49">
        <f t="shared" si="22"/>
        <v>0</v>
      </c>
      <c r="AH22" s="49">
        <f t="shared" si="23"/>
        <v>0</v>
      </c>
    </row>
    <row r="23" spans="1:34">
      <c r="A23" s="43" t="str">
        <f>A!W29</f>
        <v xml:space="preserve"> </v>
      </c>
      <c r="B23" s="43" t="str">
        <f>B!W29</f>
        <v xml:space="preserve"> </v>
      </c>
      <c r="C23" s="43" t="str">
        <f>'C'!W29</f>
        <v xml:space="preserve"> </v>
      </c>
      <c r="D23" s="43" t="str">
        <f>D!W29</f>
        <v xml:space="preserve"> </v>
      </c>
      <c r="E23" s="43" t="str">
        <f>E!W29</f>
        <v xml:space="preserve"> </v>
      </c>
      <c r="F23" s="43" t="str">
        <f>F!W29</f>
        <v xml:space="preserve"> </v>
      </c>
      <c r="G23" s="43" t="str">
        <f>G!W29</f>
        <v xml:space="preserve"> </v>
      </c>
      <c r="H23" s="43" t="str">
        <f>H!W29</f>
        <v xml:space="preserve"> </v>
      </c>
      <c r="I23" s="43" t="str">
        <f>I!W29</f>
        <v xml:space="preserve"> </v>
      </c>
      <c r="J23" s="43" t="str">
        <f>J!W29</f>
        <v xml:space="preserve"> </v>
      </c>
      <c r="L23" s="26">
        <f t="shared" si="2"/>
        <v>0</v>
      </c>
      <c r="M23" s="26">
        <f t="shared" si="3"/>
        <v>0</v>
      </c>
      <c r="N23" s="26">
        <f t="shared" si="4"/>
        <v>0</v>
      </c>
      <c r="O23" s="26">
        <f t="shared" si="5"/>
        <v>0</v>
      </c>
      <c r="P23" s="26">
        <f t="shared" si="6"/>
        <v>0</v>
      </c>
      <c r="Q23" s="26">
        <f t="shared" si="7"/>
        <v>0</v>
      </c>
      <c r="R23" s="26">
        <f t="shared" si="8"/>
        <v>0</v>
      </c>
      <c r="S23" s="26">
        <f t="shared" si="9"/>
        <v>0</v>
      </c>
      <c r="T23" s="26">
        <f t="shared" si="10"/>
        <v>0</v>
      </c>
      <c r="U23" s="26">
        <f t="shared" si="11"/>
        <v>0</v>
      </c>
      <c r="V23" s="47">
        <f t="shared" si="12"/>
        <v>0</v>
      </c>
      <c r="W23" s="46">
        <v>19</v>
      </c>
      <c r="X23" s="49">
        <f t="shared" si="13"/>
        <v>0</v>
      </c>
      <c r="Y23" s="49">
        <f t="shared" si="14"/>
        <v>0</v>
      </c>
      <c r="Z23" s="49">
        <f t="shared" si="15"/>
        <v>0</v>
      </c>
      <c r="AA23" s="49">
        <f t="shared" si="16"/>
        <v>0</v>
      </c>
      <c r="AB23" s="49">
        <f t="shared" si="17"/>
        <v>0</v>
      </c>
      <c r="AC23" s="49">
        <f t="shared" si="18"/>
        <v>0</v>
      </c>
      <c r="AD23" s="49">
        <f t="shared" si="19"/>
        <v>0</v>
      </c>
      <c r="AE23" s="49">
        <f t="shared" si="20"/>
        <v>0</v>
      </c>
      <c r="AF23" s="49">
        <f t="shared" si="21"/>
        <v>0</v>
      </c>
      <c r="AG23" s="49">
        <f t="shared" si="22"/>
        <v>0</v>
      </c>
      <c r="AH23" s="49">
        <f t="shared" si="23"/>
        <v>0</v>
      </c>
    </row>
    <row r="24" spans="1:34">
      <c r="A24" s="43" t="str">
        <f>A!W30</f>
        <v xml:space="preserve"> </v>
      </c>
      <c r="B24" s="43" t="str">
        <f>B!W30</f>
        <v xml:space="preserve"> </v>
      </c>
      <c r="C24" s="43" t="str">
        <f>'C'!W30</f>
        <v xml:space="preserve"> </v>
      </c>
      <c r="D24" s="43" t="str">
        <f>D!W30</f>
        <v xml:space="preserve"> </v>
      </c>
      <c r="E24" s="43" t="str">
        <f>E!W30</f>
        <v xml:space="preserve"> </v>
      </c>
      <c r="F24" s="43" t="str">
        <f>F!W30</f>
        <v xml:space="preserve"> </v>
      </c>
      <c r="G24" s="43" t="str">
        <f>G!W30</f>
        <v xml:space="preserve"> </v>
      </c>
      <c r="H24" s="43" t="str">
        <f>H!W30</f>
        <v xml:space="preserve"> </v>
      </c>
      <c r="I24" s="43" t="str">
        <f>I!W30</f>
        <v xml:space="preserve"> </v>
      </c>
      <c r="J24" s="43" t="str">
        <f>J!W30</f>
        <v xml:space="preserve"> </v>
      </c>
      <c r="L24" s="26">
        <f t="shared" si="2"/>
        <v>0</v>
      </c>
      <c r="M24" s="26">
        <f t="shared" si="3"/>
        <v>0</v>
      </c>
      <c r="N24" s="26">
        <f t="shared" si="4"/>
        <v>0</v>
      </c>
      <c r="O24" s="26">
        <f t="shared" si="5"/>
        <v>0</v>
      </c>
      <c r="P24" s="26">
        <f t="shared" si="6"/>
        <v>0</v>
      </c>
      <c r="Q24" s="26">
        <f t="shared" si="7"/>
        <v>0</v>
      </c>
      <c r="R24" s="26">
        <f t="shared" si="8"/>
        <v>0</v>
      </c>
      <c r="S24" s="26">
        <f t="shared" si="9"/>
        <v>0</v>
      </c>
      <c r="T24" s="26">
        <f t="shared" si="10"/>
        <v>0</v>
      </c>
      <c r="U24" s="26">
        <f t="shared" si="11"/>
        <v>0</v>
      </c>
      <c r="V24" s="47">
        <f t="shared" si="12"/>
        <v>0</v>
      </c>
      <c r="W24" s="46">
        <v>20</v>
      </c>
      <c r="X24" s="49">
        <f t="shared" si="13"/>
        <v>0</v>
      </c>
      <c r="Y24" s="49">
        <f t="shared" si="14"/>
        <v>0</v>
      </c>
      <c r="Z24" s="49">
        <f t="shared" si="15"/>
        <v>0</v>
      </c>
      <c r="AA24" s="49">
        <f t="shared" si="16"/>
        <v>0</v>
      </c>
      <c r="AB24" s="49">
        <f t="shared" si="17"/>
        <v>0</v>
      </c>
      <c r="AC24" s="49">
        <f t="shared" si="18"/>
        <v>0</v>
      </c>
      <c r="AD24" s="49">
        <f t="shared" si="19"/>
        <v>0</v>
      </c>
      <c r="AE24" s="49">
        <f t="shared" si="20"/>
        <v>0</v>
      </c>
      <c r="AF24" s="49">
        <f t="shared" si="21"/>
        <v>0</v>
      </c>
      <c r="AG24" s="49">
        <f t="shared" si="22"/>
        <v>0</v>
      </c>
      <c r="AH24" s="49">
        <f t="shared" si="23"/>
        <v>0</v>
      </c>
    </row>
    <row r="25" spans="1:34">
      <c r="A25" s="43" t="str">
        <f>A!W31</f>
        <v xml:space="preserve"> </v>
      </c>
      <c r="B25" s="43" t="str">
        <f>B!W31</f>
        <v xml:space="preserve"> </v>
      </c>
      <c r="C25" s="43" t="str">
        <f>'C'!W31</f>
        <v xml:space="preserve"> </v>
      </c>
      <c r="D25" s="43" t="str">
        <f>D!W31</f>
        <v xml:space="preserve"> </v>
      </c>
      <c r="E25" s="43" t="str">
        <f>E!W31</f>
        <v xml:space="preserve"> </v>
      </c>
      <c r="F25" s="43" t="str">
        <f>F!W31</f>
        <v xml:space="preserve"> </v>
      </c>
      <c r="G25" s="43" t="str">
        <f>G!W31</f>
        <v xml:space="preserve"> </v>
      </c>
      <c r="H25" s="43" t="str">
        <f>H!W31</f>
        <v xml:space="preserve"> </v>
      </c>
      <c r="I25" s="43" t="str">
        <f>I!W31</f>
        <v xml:space="preserve"> </v>
      </c>
      <c r="J25" s="43" t="str">
        <f>J!W31</f>
        <v xml:space="preserve"> </v>
      </c>
      <c r="L25" s="26">
        <f t="shared" si="2"/>
        <v>0</v>
      </c>
      <c r="M25" s="26">
        <f t="shared" si="3"/>
        <v>0</v>
      </c>
      <c r="N25" s="26">
        <f t="shared" si="4"/>
        <v>0</v>
      </c>
      <c r="O25" s="26">
        <f t="shared" si="5"/>
        <v>0</v>
      </c>
      <c r="P25" s="26">
        <f t="shared" si="6"/>
        <v>0</v>
      </c>
      <c r="Q25" s="26">
        <f t="shared" si="7"/>
        <v>0</v>
      </c>
      <c r="R25" s="26">
        <f t="shared" si="8"/>
        <v>0</v>
      </c>
      <c r="S25" s="26">
        <f t="shared" si="9"/>
        <v>0</v>
      </c>
      <c r="T25" s="26">
        <f t="shared" si="10"/>
        <v>0</v>
      </c>
      <c r="U25" s="26">
        <f t="shared" si="11"/>
        <v>0</v>
      </c>
      <c r="V25" s="47">
        <f t="shared" si="12"/>
        <v>0</v>
      </c>
      <c r="W25" s="46">
        <v>21</v>
      </c>
      <c r="X25" s="49">
        <f t="shared" si="13"/>
        <v>0</v>
      </c>
      <c r="Y25" s="49">
        <f t="shared" si="14"/>
        <v>0</v>
      </c>
      <c r="Z25" s="49">
        <f t="shared" si="15"/>
        <v>0</v>
      </c>
      <c r="AA25" s="49">
        <f t="shared" si="16"/>
        <v>0</v>
      </c>
      <c r="AB25" s="49">
        <f t="shared" si="17"/>
        <v>0</v>
      </c>
      <c r="AC25" s="49">
        <f t="shared" si="18"/>
        <v>0</v>
      </c>
      <c r="AD25" s="49">
        <f t="shared" si="19"/>
        <v>0</v>
      </c>
      <c r="AE25" s="49">
        <f t="shared" si="20"/>
        <v>0</v>
      </c>
      <c r="AF25" s="49">
        <f t="shared" si="21"/>
        <v>0</v>
      </c>
      <c r="AG25" s="49">
        <f t="shared" si="22"/>
        <v>0</v>
      </c>
      <c r="AH25" s="49">
        <f t="shared" si="23"/>
        <v>0</v>
      </c>
    </row>
    <row r="26" spans="1:34">
      <c r="A26" s="43" t="str">
        <f>A!W32</f>
        <v xml:space="preserve"> </v>
      </c>
      <c r="B26" s="43" t="str">
        <f>B!W32</f>
        <v xml:space="preserve"> </v>
      </c>
      <c r="C26" s="43" t="str">
        <f>'C'!W32</f>
        <v xml:space="preserve"> </v>
      </c>
      <c r="D26" s="43" t="str">
        <f>D!W32</f>
        <v xml:space="preserve"> </v>
      </c>
      <c r="E26" s="43" t="str">
        <f>E!W32</f>
        <v xml:space="preserve"> </v>
      </c>
      <c r="F26" s="43" t="str">
        <f>F!W32</f>
        <v xml:space="preserve"> </v>
      </c>
      <c r="G26" s="43" t="str">
        <f>G!W32</f>
        <v xml:space="preserve"> </v>
      </c>
      <c r="H26" s="43" t="str">
        <f>H!W32</f>
        <v xml:space="preserve"> </v>
      </c>
      <c r="I26" s="43" t="str">
        <f>I!W32</f>
        <v xml:space="preserve"> </v>
      </c>
      <c r="J26" s="43" t="str">
        <f>J!W32</f>
        <v xml:space="preserve"> </v>
      </c>
      <c r="L26" s="26">
        <f t="shared" si="2"/>
        <v>0</v>
      </c>
      <c r="M26" s="26">
        <f t="shared" si="3"/>
        <v>0</v>
      </c>
      <c r="N26" s="26">
        <f t="shared" si="4"/>
        <v>0</v>
      </c>
      <c r="O26" s="26">
        <f t="shared" si="5"/>
        <v>0</v>
      </c>
      <c r="P26" s="26">
        <f t="shared" si="6"/>
        <v>0</v>
      </c>
      <c r="Q26" s="26">
        <f t="shared" si="7"/>
        <v>0</v>
      </c>
      <c r="R26" s="26">
        <f t="shared" si="8"/>
        <v>0</v>
      </c>
      <c r="S26" s="26">
        <f t="shared" si="9"/>
        <v>0</v>
      </c>
      <c r="T26" s="26">
        <f t="shared" si="10"/>
        <v>0</v>
      </c>
      <c r="U26" s="26">
        <f t="shared" si="11"/>
        <v>0</v>
      </c>
      <c r="V26" s="47">
        <f t="shared" si="12"/>
        <v>0</v>
      </c>
      <c r="W26" s="46">
        <v>22</v>
      </c>
      <c r="X26" s="49">
        <f t="shared" si="13"/>
        <v>0</v>
      </c>
      <c r="Y26" s="49">
        <f t="shared" si="14"/>
        <v>0</v>
      </c>
      <c r="Z26" s="49">
        <f t="shared" si="15"/>
        <v>0</v>
      </c>
      <c r="AA26" s="49">
        <f t="shared" si="16"/>
        <v>0</v>
      </c>
      <c r="AB26" s="49">
        <f t="shared" si="17"/>
        <v>0</v>
      </c>
      <c r="AC26" s="49">
        <f t="shared" si="18"/>
        <v>0</v>
      </c>
      <c r="AD26" s="49">
        <f t="shared" si="19"/>
        <v>0</v>
      </c>
      <c r="AE26" s="49">
        <f t="shared" si="20"/>
        <v>0</v>
      </c>
      <c r="AF26" s="49">
        <f t="shared" si="21"/>
        <v>0</v>
      </c>
      <c r="AG26" s="49">
        <f t="shared" si="22"/>
        <v>0</v>
      </c>
      <c r="AH26" s="49">
        <f t="shared" si="23"/>
        <v>0</v>
      </c>
    </row>
    <row r="27" spans="1:34">
      <c r="A27" s="43" t="str">
        <f>A!W33</f>
        <v xml:space="preserve"> </v>
      </c>
      <c r="B27" s="43" t="str">
        <f>B!W33</f>
        <v xml:space="preserve"> </v>
      </c>
      <c r="C27" s="43" t="str">
        <f>'C'!W33</f>
        <v xml:space="preserve"> </v>
      </c>
      <c r="D27" s="43" t="str">
        <f>D!W33</f>
        <v xml:space="preserve"> </v>
      </c>
      <c r="E27" s="43" t="str">
        <f>E!W33</f>
        <v xml:space="preserve"> </v>
      </c>
      <c r="F27" s="43" t="str">
        <f>F!W33</f>
        <v xml:space="preserve"> </v>
      </c>
      <c r="G27" s="43" t="str">
        <f>G!W33</f>
        <v xml:space="preserve"> </v>
      </c>
      <c r="H27" s="43" t="str">
        <f>H!W33</f>
        <v xml:space="preserve"> </v>
      </c>
      <c r="I27" s="43" t="str">
        <f>I!W33</f>
        <v xml:space="preserve"> </v>
      </c>
      <c r="J27" s="43" t="str">
        <f>J!W33</f>
        <v xml:space="preserve"> </v>
      </c>
      <c r="L27" s="26">
        <f t="shared" si="2"/>
        <v>0</v>
      </c>
      <c r="M27" s="26">
        <f t="shared" si="3"/>
        <v>0</v>
      </c>
      <c r="N27" s="26">
        <f t="shared" si="4"/>
        <v>0</v>
      </c>
      <c r="O27" s="26">
        <f t="shared" si="5"/>
        <v>0</v>
      </c>
      <c r="P27" s="26">
        <f t="shared" si="6"/>
        <v>0</v>
      </c>
      <c r="Q27" s="26">
        <f t="shared" si="7"/>
        <v>0</v>
      </c>
      <c r="R27" s="26">
        <f t="shared" si="8"/>
        <v>0</v>
      </c>
      <c r="S27" s="26">
        <f t="shared" si="9"/>
        <v>0</v>
      </c>
      <c r="T27" s="26">
        <f t="shared" si="10"/>
        <v>0</v>
      </c>
      <c r="U27" s="26">
        <f t="shared" si="11"/>
        <v>0</v>
      </c>
      <c r="V27" s="47">
        <f t="shared" si="12"/>
        <v>0</v>
      </c>
      <c r="W27" s="46">
        <v>23</v>
      </c>
      <c r="X27" s="49">
        <f t="shared" si="13"/>
        <v>0</v>
      </c>
      <c r="Y27" s="49">
        <f t="shared" si="14"/>
        <v>0</v>
      </c>
      <c r="Z27" s="49">
        <f t="shared" si="15"/>
        <v>0</v>
      </c>
      <c r="AA27" s="49">
        <f t="shared" si="16"/>
        <v>0</v>
      </c>
      <c r="AB27" s="49">
        <f t="shared" si="17"/>
        <v>0</v>
      </c>
      <c r="AC27" s="49">
        <f t="shared" si="18"/>
        <v>0</v>
      </c>
      <c r="AD27" s="49">
        <f t="shared" si="19"/>
        <v>0</v>
      </c>
      <c r="AE27" s="49">
        <f t="shared" si="20"/>
        <v>0</v>
      </c>
      <c r="AF27" s="49">
        <f t="shared" si="21"/>
        <v>0</v>
      </c>
      <c r="AG27" s="49">
        <f t="shared" si="22"/>
        <v>0</v>
      </c>
      <c r="AH27" s="49">
        <f t="shared" si="23"/>
        <v>0</v>
      </c>
    </row>
    <row r="28" spans="1:34">
      <c r="A28" s="43" t="str">
        <f>A!W34</f>
        <v xml:space="preserve"> </v>
      </c>
      <c r="B28" s="43" t="str">
        <f>B!W34</f>
        <v xml:space="preserve"> </v>
      </c>
      <c r="C28" s="43" t="str">
        <f>'C'!W34</f>
        <v xml:space="preserve"> </v>
      </c>
      <c r="D28" s="43" t="str">
        <f>D!W34</f>
        <v xml:space="preserve"> </v>
      </c>
      <c r="E28" s="43" t="str">
        <f>E!W34</f>
        <v xml:space="preserve"> </v>
      </c>
      <c r="F28" s="43" t="str">
        <f>F!W34</f>
        <v xml:space="preserve"> </v>
      </c>
      <c r="G28" s="43" t="str">
        <f>G!W34</f>
        <v xml:space="preserve"> </v>
      </c>
      <c r="H28" s="43" t="str">
        <f>H!W34</f>
        <v xml:space="preserve"> </v>
      </c>
      <c r="I28" s="43" t="str">
        <f>I!W34</f>
        <v xml:space="preserve"> </v>
      </c>
      <c r="J28" s="43" t="str">
        <f>J!W34</f>
        <v xml:space="preserve"> </v>
      </c>
      <c r="L28" s="26">
        <f t="shared" si="2"/>
        <v>0</v>
      </c>
      <c r="M28" s="26">
        <f t="shared" si="3"/>
        <v>0</v>
      </c>
      <c r="N28" s="26">
        <f t="shared" si="4"/>
        <v>0</v>
      </c>
      <c r="O28" s="26">
        <f t="shared" si="5"/>
        <v>0</v>
      </c>
      <c r="P28" s="26">
        <f t="shared" si="6"/>
        <v>0</v>
      </c>
      <c r="Q28" s="26">
        <f t="shared" si="7"/>
        <v>0</v>
      </c>
      <c r="R28" s="26">
        <f t="shared" si="8"/>
        <v>0</v>
      </c>
      <c r="S28" s="26">
        <f t="shared" si="9"/>
        <v>0</v>
      </c>
      <c r="T28" s="26">
        <f t="shared" si="10"/>
        <v>0</v>
      </c>
      <c r="U28" s="26">
        <f t="shared" si="11"/>
        <v>0</v>
      </c>
      <c r="V28" s="47">
        <f t="shared" si="12"/>
        <v>0</v>
      </c>
      <c r="W28" s="46">
        <v>24</v>
      </c>
      <c r="X28" s="49">
        <f t="shared" si="13"/>
        <v>0</v>
      </c>
      <c r="Y28" s="49">
        <f t="shared" si="14"/>
        <v>0</v>
      </c>
      <c r="Z28" s="49">
        <f t="shared" si="15"/>
        <v>0</v>
      </c>
      <c r="AA28" s="49">
        <f t="shared" si="16"/>
        <v>0</v>
      </c>
      <c r="AB28" s="49">
        <f t="shared" si="17"/>
        <v>0</v>
      </c>
      <c r="AC28" s="49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49">
        <f t="shared" si="23"/>
        <v>0</v>
      </c>
    </row>
    <row r="29" spans="1:34">
      <c r="A29" s="43" t="str">
        <f>A!W35</f>
        <v xml:space="preserve"> </v>
      </c>
      <c r="B29" s="43" t="str">
        <f>B!W35</f>
        <v xml:space="preserve"> </v>
      </c>
      <c r="C29" s="43" t="str">
        <f>'C'!W35</f>
        <v xml:space="preserve"> </v>
      </c>
      <c r="D29" s="43" t="str">
        <f>D!W35</f>
        <v xml:space="preserve"> </v>
      </c>
      <c r="E29" s="43" t="str">
        <f>E!W35</f>
        <v xml:space="preserve"> </v>
      </c>
      <c r="F29" s="43" t="str">
        <f>F!W35</f>
        <v xml:space="preserve"> </v>
      </c>
      <c r="G29" s="43" t="str">
        <f>G!W35</f>
        <v xml:space="preserve"> </v>
      </c>
      <c r="H29" s="43" t="str">
        <f>H!W35</f>
        <v xml:space="preserve"> </v>
      </c>
      <c r="I29" s="43" t="str">
        <f>I!W35</f>
        <v xml:space="preserve"> </v>
      </c>
      <c r="J29" s="43" t="str">
        <f>J!W35</f>
        <v xml:space="preserve"> </v>
      </c>
      <c r="L29" s="26">
        <f t="shared" si="2"/>
        <v>0</v>
      </c>
      <c r="M29" s="26">
        <f t="shared" si="3"/>
        <v>0</v>
      </c>
      <c r="N29" s="26">
        <f t="shared" si="4"/>
        <v>0</v>
      </c>
      <c r="O29" s="26">
        <f t="shared" si="5"/>
        <v>0</v>
      </c>
      <c r="P29" s="26">
        <f t="shared" si="6"/>
        <v>0</v>
      </c>
      <c r="Q29" s="26">
        <f t="shared" si="7"/>
        <v>0</v>
      </c>
      <c r="R29" s="26">
        <f t="shared" si="8"/>
        <v>0</v>
      </c>
      <c r="S29" s="26">
        <f t="shared" si="9"/>
        <v>0</v>
      </c>
      <c r="T29" s="26">
        <f t="shared" si="10"/>
        <v>0</v>
      </c>
      <c r="U29" s="26">
        <f t="shared" si="11"/>
        <v>0</v>
      </c>
      <c r="V29" s="47">
        <f t="shared" si="12"/>
        <v>0</v>
      </c>
      <c r="W29" s="46">
        <v>25</v>
      </c>
      <c r="X29" s="49">
        <f t="shared" si="13"/>
        <v>0</v>
      </c>
      <c r="Y29" s="49">
        <f t="shared" si="14"/>
        <v>0</v>
      </c>
      <c r="Z29" s="49">
        <f t="shared" si="15"/>
        <v>0</v>
      </c>
      <c r="AA29" s="49">
        <f t="shared" si="16"/>
        <v>0</v>
      </c>
      <c r="AB29" s="49">
        <f t="shared" si="17"/>
        <v>0</v>
      </c>
      <c r="AC29" s="49">
        <f t="shared" si="18"/>
        <v>0</v>
      </c>
      <c r="AD29" s="49">
        <f t="shared" si="19"/>
        <v>0</v>
      </c>
      <c r="AE29" s="49">
        <f t="shared" si="20"/>
        <v>0</v>
      </c>
      <c r="AF29" s="49">
        <f t="shared" si="21"/>
        <v>0</v>
      </c>
      <c r="AG29" s="49">
        <f t="shared" si="22"/>
        <v>0</v>
      </c>
      <c r="AH29" s="49">
        <f t="shared" si="23"/>
        <v>0</v>
      </c>
    </row>
    <row r="30" spans="1:34">
      <c r="A30" s="43" t="str">
        <f>A!W36</f>
        <v xml:space="preserve"> </v>
      </c>
      <c r="B30" s="43" t="str">
        <f>B!W36</f>
        <v xml:space="preserve"> </v>
      </c>
      <c r="C30" s="43" t="str">
        <f>'C'!W36</f>
        <v xml:space="preserve"> </v>
      </c>
      <c r="D30" s="43" t="str">
        <f>D!W36</f>
        <v xml:space="preserve"> </v>
      </c>
      <c r="E30" s="43" t="str">
        <f>E!W36</f>
        <v xml:space="preserve"> </v>
      </c>
      <c r="F30" s="43" t="str">
        <f>F!W36</f>
        <v xml:space="preserve"> </v>
      </c>
      <c r="G30" s="43" t="str">
        <f>G!W36</f>
        <v xml:space="preserve"> </v>
      </c>
      <c r="H30" s="43" t="str">
        <f>H!W36</f>
        <v xml:space="preserve"> </v>
      </c>
      <c r="I30" s="43" t="str">
        <f>I!W36</f>
        <v xml:space="preserve"> </v>
      </c>
      <c r="J30" s="43" t="str">
        <f>J!W36</f>
        <v xml:space="preserve"> </v>
      </c>
      <c r="L30" s="26">
        <f t="shared" si="2"/>
        <v>0</v>
      </c>
      <c r="M30" s="26">
        <f t="shared" si="3"/>
        <v>0</v>
      </c>
      <c r="N30" s="26">
        <f t="shared" si="4"/>
        <v>0</v>
      </c>
      <c r="O30" s="26">
        <f t="shared" si="5"/>
        <v>0</v>
      </c>
      <c r="P30" s="26">
        <f t="shared" si="6"/>
        <v>0</v>
      </c>
      <c r="Q30" s="26">
        <f t="shared" si="7"/>
        <v>0</v>
      </c>
      <c r="R30" s="26">
        <f t="shared" si="8"/>
        <v>0</v>
      </c>
      <c r="S30" s="26">
        <f t="shared" si="9"/>
        <v>0</v>
      </c>
      <c r="T30" s="26">
        <f t="shared" si="10"/>
        <v>0</v>
      </c>
      <c r="U30" s="26">
        <f t="shared" si="11"/>
        <v>0</v>
      </c>
      <c r="V30" s="47">
        <f t="shared" si="12"/>
        <v>0</v>
      </c>
      <c r="W30" s="46">
        <v>26</v>
      </c>
      <c r="X30" s="49">
        <f t="shared" si="13"/>
        <v>0</v>
      </c>
      <c r="Y30" s="49">
        <f t="shared" si="14"/>
        <v>0</v>
      </c>
      <c r="Z30" s="49">
        <f t="shared" si="15"/>
        <v>0</v>
      </c>
      <c r="AA30" s="49">
        <f t="shared" si="16"/>
        <v>0</v>
      </c>
      <c r="AB30" s="49">
        <f t="shared" si="17"/>
        <v>0</v>
      </c>
      <c r="AC30" s="49">
        <f t="shared" si="18"/>
        <v>0</v>
      </c>
      <c r="AD30" s="49">
        <f t="shared" si="19"/>
        <v>0</v>
      </c>
      <c r="AE30" s="49">
        <f t="shared" si="20"/>
        <v>0</v>
      </c>
      <c r="AF30" s="49">
        <f t="shared" si="21"/>
        <v>0</v>
      </c>
      <c r="AG30" s="49">
        <f t="shared" si="22"/>
        <v>0</v>
      </c>
      <c r="AH30" s="49">
        <f t="shared" si="23"/>
        <v>0</v>
      </c>
    </row>
    <row r="31" spans="1:34">
      <c r="A31" s="43" t="str">
        <f>A!W37</f>
        <v xml:space="preserve"> </v>
      </c>
      <c r="B31" s="43" t="str">
        <f>B!W37</f>
        <v xml:space="preserve"> </v>
      </c>
      <c r="C31" s="43" t="str">
        <f>'C'!W37</f>
        <v xml:space="preserve"> </v>
      </c>
      <c r="D31" s="43" t="str">
        <f>D!W37</f>
        <v xml:space="preserve"> </v>
      </c>
      <c r="E31" s="43" t="str">
        <f>E!W37</f>
        <v xml:space="preserve"> </v>
      </c>
      <c r="F31" s="43" t="str">
        <f>F!W37</f>
        <v xml:space="preserve"> </v>
      </c>
      <c r="G31" s="43" t="str">
        <f>G!W37</f>
        <v xml:space="preserve"> </v>
      </c>
      <c r="H31" s="43" t="str">
        <f>H!W37</f>
        <v xml:space="preserve"> </v>
      </c>
      <c r="I31" s="43" t="str">
        <f>I!W37</f>
        <v xml:space="preserve"> </v>
      </c>
      <c r="J31" s="43" t="str">
        <f>J!W37</f>
        <v xml:space="preserve"> </v>
      </c>
      <c r="L31" s="26">
        <f t="shared" si="2"/>
        <v>0</v>
      </c>
      <c r="M31" s="26">
        <f t="shared" si="3"/>
        <v>0</v>
      </c>
      <c r="N31" s="26">
        <f t="shared" si="4"/>
        <v>0</v>
      </c>
      <c r="O31" s="26">
        <f t="shared" si="5"/>
        <v>0</v>
      </c>
      <c r="P31" s="26">
        <f t="shared" si="6"/>
        <v>0</v>
      </c>
      <c r="Q31" s="26">
        <f t="shared" si="7"/>
        <v>0</v>
      </c>
      <c r="R31" s="26">
        <f t="shared" si="8"/>
        <v>0</v>
      </c>
      <c r="S31" s="26">
        <f t="shared" si="9"/>
        <v>0</v>
      </c>
      <c r="T31" s="26">
        <f t="shared" si="10"/>
        <v>0</v>
      </c>
      <c r="U31" s="26">
        <f t="shared" si="11"/>
        <v>0</v>
      </c>
      <c r="V31" s="47">
        <f t="shared" si="12"/>
        <v>0</v>
      </c>
      <c r="W31" s="46">
        <v>27</v>
      </c>
      <c r="X31" s="49">
        <f t="shared" si="13"/>
        <v>0</v>
      </c>
      <c r="Y31" s="49">
        <f t="shared" si="14"/>
        <v>0</v>
      </c>
      <c r="Z31" s="49">
        <f t="shared" si="15"/>
        <v>0</v>
      </c>
      <c r="AA31" s="49">
        <f t="shared" si="16"/>
        <v>0</v>
      </c>
      <c r="AB31" s="49">
        <f t="shared" si="17"/>
        <v>0</v>
      </c>
      <c r="AC31" s="49">
        <f t="shared" si="18"/>
        <v>0</v>
      </c>
      <c r="AD31" s="49">
        <f t="shared" si="19"/>
        <v>0</v>
      </c>
      <c r="AE31" s="49">
        <f t="shared" si="20"/>
        <v>0</v>
      </c>
      <c r="AF31" s="49">
        <f t="shared" si="21"/>
        <v>0</v>
      </c>
      <c r="AG31" s="49">
        <f t="shared" si="22"/>
        <v>0</v>
      </c>
      <c r="AH31" s="49">
        <f t="shared" si="23"/>
        <v>0</v>
      </c>
    </row>
    <row r="32" spans="1:34">
      <c r="A32" s="43" t="str">
        <f>A!W38</f>
        <v xml:space="preserve"> </v>
      </c>
      <c r="B32" s="43" t="str">
        <f>B!W38</f>
        <v xml:space="preserve"> </v>
      </c>
      <c r="C32" s="43" t="str">
        <f>'C'!W38</f>
        <v xml:space="preserve"> </v>
      </c>
      <c r="D32" s="43" t="str">
        <f>D!W38</f>
        <v xml:space="preserve"> </v>
      </c>
      <c r="E32" s="43" t="str">
        <f>E!W38</f>
        <v xml:space="preserve"> </v>
      </c>
      <c r="F32" s="43" t="str">
        <f>F!W38</f>
        <v xml:space="preserve"> </v>
      </c>
      <c r="G32" s="43" t="str">
        <f>G!W38</f>
        <v xml:space="preserve"> </v>
      </c>
      <c r="H32" s="43" t="str">
        <f>H!W38</f>
        <v xml:space="preserve"> </v>
      </c>
      <c r="I32" s="43" t="str">
        <f>I!W38</f>
        <v xml:space="preserve"> </v>
      </c>
      <c r="J32" s="43" t="str">
        <f>J!W38</f>
        <v xml:space="preserve"> </v>
      </c>
      <c r="L32" s="26">
        <f t="shared" si="2"/>
        <v>0</v>
      </c>
      <c r="M32" s="26">
        <f t="shared" si="3"/>
        <v>0</v>
      </c>
      <c r="N32" s="26">
        <f t="shared" si="4"/>
        <v>0</v>
      </c>
      <c r="O32" s="26">
        <f t="shared" si="5"/>
        <v>0</v>
      </c>
      <c r="P32" s="26">
        <f t="shared" si="6"/>
        <v>0</v>
      </c>
      <c r="Q32" s="26">
        <f t="shared" si="7"/>
        <v>0</v>
      </c>
      <c r="R32" s="26">
        <f t="shared" si="8"/>
        <v>0</v>
      </c>
      <c r="S32" s="26">
        <f t="shared" si="9"/>
        <v>0</v>
      </c>
      <c r="T32" s="26">
        <f t="shared" si="10"/>
        <v>0</v>
      </c>
      <c r="U32" s="26">
        <f t="shared" si="11"/>
        <v>0</v>
      </c>
      <c r="V32" s="47">
        <f t="shared" si="12"/>
        <v>0</v>
      </c>
      <c r="W32" s="91">
        <v>28</v>
      </c>
      <c r="X32" s="49">
        <f t="shared" si="13"/>
        <v>0</v>
      </c>
      <c r="Y32" s="49">
        <f t="shared" si="14"/>
        <v>0</v>
      </c>
      <c r="Z32" s="49">
        <f t="shared" si="15"/>
        <v>0</v>
      </c>
      <c r="AA32" s="49">
        <f t="shared" si="16"/>
        <v>0</v>
      </c>
      <c r="AB32" s="49">
        <f t="shared" si="17"/>
        <v>0</v>
      </c>
      <c r="AC32" s="49">
        <f t="shared" si="18"/>
        <v>0</v>
      </c>
      <c r="AD32" s="49">
        <f t="shared" si="19"/>
        <v>0</v>
      </c>
      <c r="AE32" s="49">
        <f t="shared" si="20"/>
        <v>0</v>
      </c>
      <c r="AF32" s="49">
        <f t="shared" si="21"/>
        <v>0</v>
      </c>
      <c r="AG32" s="49">
        <f t="shared" si="22"/>
        <v>0</v>
      </c>
      <c r="AH32" s="49">
        <f t="shared" si="23"/>
        <v>0</v>
      </c>
    </row>
    <row r="33" spans="1:34">
      <c r="A33" s="43" t="str">
        <f>A!W39</f>
        <v xml:space="preserve"> </v>
      </c>
      <c r="B33" s="43" t="str">
        <f>B!W39</f>
        <v xml:space="preserve"> </v>
      </c>
      <c r="C33" s="43" t="str">
        <f>'C'!W39</f>
        <v xml:space="preserve"> </v>
      </c>
      <c r="D33" s="43" t="str">
        <f>D!W39</f>
        <v xml:space="preserve"> </v>
      </c>
      <c r="E33" s="43" t="str">
        <f>E!W39</f>
        <v xml:space="preserve"> </v>
      </c>
      <c r="F33" s="43" t="str">
        <f>F!W39</f>
        <v xml:space="preserve"> </v>
      </c>
      <c r="G33" s="43" t="str">
        <f>G!W39</f>
        <v xml:space="preserve"> </v>
      </c>
      <c r="H33" s="43" t="str">
        <f>H!W39</f>
        <v xml:space="preserve"> </v>
      </c>
      <c r="I33" s="43" t="str">
        <f>I!W39</f>
        <v xml:space="preserve"> </v>
      </c>
      <c r="J33" s="43" t="str">
        <f>J!W39</f>
        <v xml:space="preserve"> </v>
      </c>
      <c r="L33" s="26">
        <f t="shared" si="2"/>
        <v>0</v>
      </c>
      <c r="M33" s="26">
        <f t="shared" si="3"/>
        <v>0</v>
      </c>
      <c r="N33" s="26">
        <f t="shared" si="4"/>
        <v>0</v>
      </c>
      <c r="O33" s="26">
        <f t="shared" si="5"/>
        <v>0</v>
      </c>
      <c r="P33" s="26">
        <f t="shared" si="6"/>
        <v>0</v>
      </c>
      <c r="Q33" s="26">
        <f t="shared" si="7"/>
        <v>0</v>
      </c>
      <c r="R33" s="26">
        <f t="shared" si="8"/>
        <v>0</v>
      </c>
      <c r="S33" s="26">
        <f t="shared" si="9"/>
        <v>0</v>
      </c>
      <c r="T33" s="26">
        <f t="shared" si="10"/>
        <v>0</v>
      </c>
      <c r="U33" s="26">
        <f t="shared" si="11"/>
        <v>0</v>
      </c>
      <c r="V33" s="47">
        <f t="shared" si="12"/>
        <v>0</v>
      </c>
      <c r="W33" s="46">
        <v>29</v>
      </c>
      <c r="X33" s="49">
        <f t="shared" si="13"/>
        <v>0</v>
      </c>
      <c r="Y33" s="49">
        <f t="shared" si="14"/>
        <v>0</v>
      </c>
      <c r="Z33" s="49">
        <f t="shared" si="15"/>
        <v>0</v>
      </c>
      <c r="AA33" s="49">
        <f t="shared" si="16"/>
        <v>0</v>
      </c>
      <c r="AB33" s="49">
        <f t="shared" si="17"/>
        <v>0</v>
      </c>
      <c r="AC33" s="49">
        <f t="shared" si="18"/>
        <v>0</v>
      </c>
      <c r="AD33" s="49">
        <f t="shared" si="19"/>
        <v>0</v>
      </c>
      <c r="AE33" s="49">
        <f t="shared" si="20"/>
        <v>0</v>
      </c>
      <c r="AF33" s="49">
        <f t="shared" si="21"/>
        <v>0</v>
      </c>
      <c r="AG33" s="49">
        <f t="shared" si="22"/>
        <v>0</v>
      </c>
      <c r="AH33" s="49">
        <f t="shared" si="23"/>
        <v>0</v>
      </c>
    </row>
    <row r="34" spans="1:34">
      <c r="A34" s="43" t="str">
        <f>A!W40</f>
        <v xml:space="preserve"> </v>
      </c>
      <c r="B34" s="43" t="str">
        <f>B!W40</f>
        <v xml:space="preserve"> </v>
      </c>
      <c r="C34" s="43" t="str">
        <f>'C'!W40</f>
        <v xml:space="preserve"> </v>
      </c>
      <c r="D34" s="43" t="str">
        <f>D!W40</f>
        <v xml:space="preserve"> </v>
      </c>
      <c r="E34" s="43" t="str">
        <f>E!W40</f>
        <v xml:space="preserve"> </v>
      </c>
      <c r="F34" s="43" t="str">
        <f>F!W40</f>
        <v xml:space="preserve"> </v>
      </c>
      <c r="G34" s="43" t="str">
        <f>G!W40</f>
        <v xml:space="preserve"> </v>
      </c>
      <c r="H34" s="43" t="str">
        <f>H!W40</f>
        <v xml:space="preserve"> </v>
      </c>
      <c r="I34" s="43" t="str">
        <f>I!W40</f>
        <v xml:space="preserve"> </v>
      </c>
      <c r="J34" s="43" t="str">
        <f>J!W40</f>
        <v xml:space="preserve"> </v>
      </c>
      <c r="L34" s="26">
        <f t="shared" si="2"/>
        <v>0</v>
      </c>
      <c r="M34" s="26">
        <f t="shared" si="3"/>
        <v>0</v>
      </c>
      <c r="N34" s="26">
        <f t="shared" si="4"/>
        <v>0</v>
      </c>
      <c r="O34" s="26">
        <f t="shared" si="5"/>
        <v>0</v>
      </c>
      <c r="P34" s="26">
        <f t="shared" si="6"/>
        <v>0</v>
      </c>
      <c r="Q34" s="26">
        <f t="shared" si="7"/>
        <v>0</v>
      </c>
      <c r="R34" s="26">
        <f t="shared" si="8"/>
        <v>0</v>
      </c>
      <c r="S34" s="26">
        <f t="shared" si="9"/>
        <v>0</v>
      </c>
      <c r="T34" s="26">
        <f t="shared" si="10"/>
        <v>0</v>
      </c>
      <c r="U34" s="26">
        <f t="shared" si="11"/>
        <v>0</v>
      </c>
      <c r="V34" s="47">
        <f t="shared" si="12"/>
        <v>0</v>
      </c>
      <c r="W34" s="46">
        <v>30</v>
      </c>
      <c r="X34" s="49">
        <f t="shared" si="13"/>
        <v>0</v>
      </c>
      <c r="Y34" s="49">
        <f t="shared" si="14"/>
        <v>0</v>
      </c>
      <c r="Z34" s="49">
        <f t="shared" si="15"/>
        <v>0</v>
      </c>
      <c r="AA34" s="49">
        <f t="shared" si="16"/>
        <v>0</v>
      </c>
      <c r="AB34" s="49">
        <f t="shared" si="17"/>
        <v>0</v>
      </c>
      <c r="AC34" s="49">
        <f t="shared" si="18"/>
        <v>0</v>
      </c>
      <c r="AD34" s="49">
        <f t="shared" si="19"/>
        <v>0</v>
      </c>
      <c r="AE34" s="49">
        <f t="shared" si="20"/>
        <v>0</v>
      </c>
      <c r="AF34" s="49">
        <f t="shared" si="21"/>
        <v>0</v>
      </c>
      <c r="AG34" s="49">
        <f t="shared" si="22"/>
        <v>0</v>
      </c>
      <c r="AH34" s="49">
        <f>IF(ISERROR(V34/V$36),0,V34/V$36)</f>
        <v>0</v>
      </c>
    </row>
    <row r="35" spans="1:34">
      <c r="A35" s="43" t="str">
        <f>A!W41</f>
        <v xml:space="preserve"> </v>
      </c>
      <c r="B35" s="43" t="str">
        <f>B!W41</f>
        <v xml:space="preserve"> </v>
      </c>
      <c r="C35" s="43" t="str">
        <f>'C'!W41</f>
        <v xml:space="preserve"> </v>
      </c>
      <c r="D35" s="43" t="str">
        <f>D!W41</f>
        <v xml:space="preserve"> </v>
      </c>
      <c r="E35" s="43" t="str">
        <f>E!W41</f>
        <v xml:space="preserve"> </v>
      </c>
      <c r="F35" s="43" t="str">
        <f>F!W41</f>
        <v xml:space="preserve"> </v>
      </c>
      <c r="G35" s="43" t="str">
        <f>G!W41</f>
        <v xml:space="preserve"> </v>
      </c>
      <c r="H35" s="43" t="str">
        <f>H!W41</f>
        <v xml:space="preserve"> </v>
      </c>
      <c r="I35" s="43" t="str">
        <f>I!W41</f>
        <v xml:space="preserve"> </v>
      </c>
      <c r="J35" s="43" t="str">
        <f>J!W41</f>
        <v xml:space="preserve"> </v>
      </c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105"/>
      <c r="W35" s="9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</row>
    <row r="36" spans="1:34" hidden="1">
      <c r="A36" s="43" t="str">
        <f>A!W42</f>
        <v xml:space="preserve"> </v>
      </c>
      <c r="B36" s="43" t="str">
        <f>B!W42</f>
        <v xml:space="preserve"> </v>
      </c>
      <c r="C36" s="43" t="str">
        <f>'C'!W42</f>
        <v xml:space="preserve"> </v>
      </c>
      <c r="D36" s="43" t="str">
        <f>D!W42</f>
        <v xml:space="preserve"> </v>
      </c>
      <c r="E36" s="43" t="str">
        <f>E!W42</f>
        <v xml:space="preserve"> </v>
      </c>
      <c r="F36" s="43" t="str">
        <f>F!W42</f>
        <v xml:space="preserve"> </v>
      </c>
      <c r="G36" s="43" t="str">
        <f>G!W42</f>
        <v xml:space="preserve"> </v>
      </c>
      <c r="H36" s="43" t="str">
        <f>H!W42</f>
        <v xml:space="preserve"> </v>
      </c>
      <c r="I36" s="43" t="str">
        <f>I!W42</f>
        <v xml:space="preserve"> </v>
      </c>
      <c r="J36" s="43" t="str">
        <f>J!W42</f>
        <v xml:space="preserve"> </v>
      </c>
      <c r="L36" s="92">
        <f>SUM(L4:L34)</f>
        <v>0</v>
      </c>
      <c r="M36" s="92">
        <f t="shared" ref="M36:V36" si="24">SUM(M4:M34)</f>
        <v>0</v>
      </c>
      <c r="N36" s="92">
        <f t="shared" si="24"/>
        <v>0</v>
      </c>
      <c r="O36" s="92">
        <f t="shared" si="24"/>
        <v>0</v>
      </c>
      <c r="P36" s="92">
        <f t="shared" si="24"/>
        <v>0</v>
      </c>
      <c r="Q36" s="92">
        <f t="shared" si="24"/>
        <v>0</v>
      </c>
      <c r="R36" s="92">
        <f t="shared" si="24"/>
        <v>0</v>
      </c>
      <c r="S36" s="92">
        <f t="shared" si="24"/>
        <v>0</v>
      </c>
      <c r="T36" s="92">
        <f t="shared" si="24"/>
        <v>0</v>
      </c>
      <c r="U36" s="92">
        <f t="shared" si="24"/>
        <v>0</v>
      </c>
      <c r="V36" s="92">
        <f t="shared" si="24"/>
        <v>0</v>
      </c>
      <c r="W36" s="9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</row>
    <row r="37" spans="1:34">
      <c r="A37" s="43" t="str">
        <f>A!W43</f>
        <v xml:space="preserve"> </v>
      </c>
      <c r="B37" s="43" t="str">
        <f>B!W43</f>
        <v xml:space="preserve"> </v>
      </c>
      <c r="C37" s="43" t="str">
        <f>'C'!W43</f>
        <v xml:space="preserve"> </v>
      </c>
      <c r="D37" s="43" t="str">
        <f>D!W43</f>
        <v xml:space="preserve"> </v>
      </c>
      <c r="E37" s="43" t="str">
        <f>E!W43</f>
        <v xml:space="preserve"> </v>
      </c>
      <c r="F37" s="43" t="str">
        <f>F!W43</f>
        <v xml:space="preserve"> </v>
      </c>
      <c r="G37" s="43" t="str">
        <f>G!W43</f>
        <v xml:space="preserve"> </v>
      </c>
      <c r="H37" s="43" t="str">
        <f>H!W43</f>
        <v xml:space="preserve"> </v>
      </c>
      <c r="I37" s="43" t="str">
        <f>I!W43</f>
        <v xml:space="preserve"> </v>
      </c>
      <c r="J37" s="43" t="str">
        <f>J!W43</f>
        <v xml:space="preserve"> </v>
      </c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105"/>
      <c r="W37" s="9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</row>
    <row r="38" spans="1:34">
      <c r="A38" s="43" t="str">
        <f>A!W44</f>
        <v xml:space="preserve"> </v>
      </c>
      <c r="B38" s="43" t="str">
        <f>B!W44</f>
        <v xml:space="preserve"> </v>
      </c>
      <c r="C38" s="43" t="str">
        <f>'C'!W44</f>
        <v xml:space="preserve"> </v>
      </c>
      <c r="D38" s="43" t="str">
        <f>D!W44</f>
        <v xml:space="preserve"> </v>
      </c>
      <c r="E38" s="43" t="str">
        <f>E!W44</f>
        <v xml:space="preserve"> </v>
      </c>
      <c r="F38" s="43" t="str">
        <f>F!W44</f>
        <v xml:space="preserve"> </v>
      </c>
      <c r="G38" s="43" t="str">
        <f>G!W44</f>
        <v xml:space="preserve"> </v>
      </c>
      <c r="H38" s="43" t="str">
        <f>H!W44</f>
        <v xml:space="preserve"> </v>
      </c>
      <c r="I38" s="43" t="str">
        <f>I!W44</f>
        <v xml:space="preserve"> </v>
      </c>
      <c r="J38" s="43" t="str">
        <f>J!W44</f>
        <v xml:space="preserve"> 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105"/>
      <c r="W38" s="9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</row>
    <row r="39" spans="1:34">
      <c r="A39" s="43" t="str">
        <f>A!W45</f>
        <v xml:space="preserve"> </v>
      </c>
      <c r="B39" s="43" t="str">
        <f>B!W45</f>
        <v xml:space="preserve"> </v>
      </c>
      <c r="C39" s="43" t="str">
        <f>'C'!W45</f>
        <v xml:space="preserve"> </v>
      </c>
      <c r="D39" s="43" t="str">
        <f>D!W45</f>
        <v xml:space="preserve"> </v>
      </c>
      <c r="E39" s="43" t="str">
        <f>E!W45</f>
        <v xml:space="preserve"> </v>
      </c>
      <c r="F39" s="43" t="str">
        <f>F!W45</f>
        <v xml:space="preserve"> </v>
      </c>
      <c r="G39" s="43" t="str">
        <f>G!W45</f>
        <v xml:space="preserve"> </v>
      </c>
      <c r="H39" s="43" t="str">
        <f>H!W45</f>
        <v xml:space="preserve"> </v>
      </c>
      <c r="I39" s="43" t="str">
        <f>I!W45</f>
        <v xml:space="preserve"> </v>
      </c>
      <c r="J39" s="43" t="str">
        <f>J!W45</f>
        <v xml:space="preserve"> </v>
      </c>
      <c r="W39" s="94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</row>
    <row r="40" spans="1:34">
      <c r="A40" s="43" t="str">
        <f>A!W46</f>
        <v xml:space="preserve"> </v>
      </c>
      <c r="B40" s="43" t="str">
        <f>B!W46</f>
        <v xml:space="preserve"> </v>
      </c>
      <c r="C40" s="43" t="str">
        <f>'C'!W46</f>
        <v xml:space="preserve"> </v>
      </c>
      <c r="D40" s="43" t="str">
        <f>D!W46</f>
        <v xml:space="preserve"> </v>
      </c>
      <c r="E40" s="43" t="str">
        <f>E!W46</f>
        <v xml:space="preserve"> </v>
      </c>
      <c r="F40" s="43" t="str">
        <f>F!W46</f>
        <v xml:space="preserve"> </v>
      </c>
      <c r="G40" s="43" t="str">
        <f>G!W46</f>
        <v xml:space="preserve"> </v>
      </c>
      <c r="H40" s="43" t="str">
        <f>H!W46</f>
        <v xml:space="preserve"> </v>
      </c>
      <c r="I40" s="43" t="str">
        <f>I!W46</f>
        <v xml:space="preserve"> </v>
      </c>
      <c r="J40" s="43" t="str">
        <f>J!W46</f>
        <v xml:space="preserve"> </v>
      </c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W40" s="94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</row>
    <row r="41" spans="1:34">
      <c r="A41" s="43" t="str">
        <f>A!W47</f>
        <v xml:space="preserve"> </v>
      </c>
      <c r="B41" s="43" t="str">
        <f>B!W47</f>
        <v xml:space="preserve"> </v>
      </c>
      <c r="C41" s="43" t="str">
        <f>'C'!W47</f>
        <v xml:space="preserve"> </v>
      </c>
      <c r="D41" s="43" t="str">
        <f>D!W47</f>
        <v xml:space="preserve"> </v>
      </c>
      <c r="E41" s="43" t="str">
        <f>E!W47</f>
        <v xml:space="preserve"> </v>
      </c>
      <c r="F41" s="43" t="str">
        <f>F!W47</f>
        <v xml:space="preserve"> </v>
      </c>
      <c r="G41" s="43" t="str">
        <f>G!W47</f>
        <v xml:space="preserve"> </v>
      </c>
      <c r="H41" s="43" t="str">
        <f>H!W47</f>
        <v xml:space="preserve"> </v>
      </c>
      <c r="I41" s="43" t="str">
        <f>I!W47</f>
        <v xml:space="preserve"> </v>
      </c>
      <c r="J41" s="43" t="str">
        <f>J!W47</f>
        <v xml:space="preserve"> </v>
      </c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3"/>
      <c r="W41" s="94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</row>
    <row r="42" spans="1:34">
      <c r="A42" s="43" t="str">
        <f>A!W48</f>
        <v xml:space="preserve"> </v>
      </c>
      <c r="B42" s="43" t="str">
        <f>B!W48</f>
        <v xml:space="preserve"> </v>
      </c>
      <c r="C42" s="43" t="str">
        <f>'C'!W48</f>
        <v xml:space="preserve"> </v>
      </c>
      <c r="D42" s="43" t="str">
        <f>D!W48</f>
        <v xml:space="preserve"> </v>
      </c>
      <c r="E42" s="43" t="str">
        <f>E!W48</f>
        <v xml:space="preserve"> </v>
      </c>
      <c r="F42" s="43" t="str">
        <f>F!W48</f>
        <v xml:space="preserve"> </v>
      </c>
      <c r="G42" s="43" t="str">
        <f>G!W48</f>
        <v xml:space="preserve"> </v>
      </c>
      <c r="H42" s="43" t="str">
        <f>H!W48</f>
        <v xml:space="preserve"> </v>
      </c>
      <c r="I42" s="43" t="str">
        <f>I!W48</f>
        <v xml:space="preserve"> </v>
      </c>
      <c r="J42" s="43" t="str">
        <f>J!W48</f>
        <v xml:space="preserve"> </v>
      </c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3"/>
      <c r="W42" s="94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</row>
    <row r="43" spans="1:34">
      <c r="A43" s="43" t="str">
        <f>A!W49</f>
        <v xml:space="preserve"> </v>
      </c>
      <c r="B43" s="43" t="str">
        <f>B!W49</f>
        <v xml:space="preserve"> </v>
      </c>
      <c r="C43" s="43" t="str">
        <f>'C'!W49</f>
        <v xml:space="preserve"> </v>
      </c>
      <c r="D43" s="43" t="str">
        <f>D!W49</f>
        <v xml:space="preserve"> </v>
      </c>
      <c r="E43" s="43" t="str">
        <f>E!W49</f>
        <v xml:space="preserve"> </v>
      </c>
      <c r="F43" s="43" t="str">
        <f>F!W49</f>
        <v xml:space="preserve"> </v>
      </c>
      <c r="G43" s="43" t="str">
        <f>G!W49</f>
        <v xml:space="preserve"> </v>
      </c>
      <c r="H43" s="43" t="str">
        <f>H!W49</f>
        <v xml:space="preserve"> </v>
      </c>
      <c r="I43" s="43" t="str">
        <f>I!W49</f>
        <v xml:space="preserve"> </v>
      </c>
      <c r="J43" s="43" t="str">
        <f>J!W49</f>
        <v xml:space="preserve"> </v>
      </c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3"/>
      <c r="W43" s="94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</row>
    <row r="44" spans="1:34"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3"/>
      <c r="W44" s="94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</row>
    <row r="45" spans="1:34"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3"/>
      <c r="W45" s="94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</row>
    <row r="46" spans="1:34"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3"/>
      <c r="W46" s="94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3"/>
      <c r="W47" s="94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</row>
    <row r="48" spans="1:34"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3"/>
      <c r="W48" s="94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</row>
    <row r="49" spans="12:34"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3"/>
      <c r="W49" s="94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</row>
    <row r="50" spans="12:34"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3"/>
      <c r="W50" s="94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12:34"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3"/>
      <c r="W51" s="94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12:34"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3"/>
      <c r="W52" s="94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12:34"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3"/>
      <c r="W53" s="94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12:34"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3"/>
      <c r="W54" s="94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12:34">
      <c r="W55" s="95"/>
      <c r="X55" s="53"/>
      <c r="Y55" s="95"/>
      <c r="Z55" s="96"/>
      <c r="AA55" s="96"/>
      <c r="AB55" s="96"/>
      <c r="AC55" s="96"/>
      <c r="AD55" s="96"/>
      <c r="AE55" s="96"/>
      <c r="AF55" s="96"/>
      <c r="AG55" s="96"/>
      <c r="AH55" s="97"/>
    </row>
  </sheetData>
  <sheetProtection sheet="1" objects="1" scenarios="1"/>
  <mergeCells count="4">
    <mergeCell ref="W2:W3"/>
    <mergeCell ref="L3:V3"/>
    <mergeCell ref="X3:AH3"/>
    <mergeCell ref="L1:AH1"/>
  </mergeCells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"/>
  <sheetViews>
    <sheetView showGridLines="0" zoomScaleNormal="100" workbookViewId="0"/>
  </sheetViews>
  <sheetFormatPr defaultRowHeight="12.75"/>
  <sheetData/>
  <phoneticPr fontId="0" type="noConversion"/>
  <pageMargins left="0.75" right="0.75" top="1" bottom="1" header="0.5" footer="0.5"/>
  <headerFooter alignWithMargins="0"/>
  <rowBreaks count="1" manualBreakCount="1">
    <brk id="53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85546875" style="1" hidden="1" customWidth="1"/>
    <col min="39" max="50" width="3.28515625" style="1" hidden="1" customWidth="1"/>
    <col min="51" max="51" width="6.1406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5"/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8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10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D49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S49" si="7">IF(ISBLANK($A11)," ",IF(ISNUMBER(Q11),Q11,0))</f>
        <v xml:space="preserve"> </v>
      </c>
      <c r="AT11" s="5" t="str">
        <f t="shared" ref="AT11:AT49" si="8">IF(ISBLANK($A11)," ",IF(ISNUMBER(R11),R11,0))</f>
        <v xml:space="preserve"> </v>
      </c>
      <c r="AU11" s="5" t="str">
        <f t="shared" ref="AU11:AU49" si="9">IF(ISBLANK($A11)," ",IF(ISNUMBER(S11),S11,0))</f>
        <v xml:space="preserve"> </v>
      </c>
      <c r="AV11" s="5" t="str">
        <f t="shared" ref="AV11:AV49" si="10">IF(ISBLANK($A11)," ",IF(ISNUMBER(T11),T11,0))</f>
        <v xml:space="preserve"> </v>
      </c>
      <c r="AW11" s="5" t="str">
        <f t="shared" ref="AW11:AW49" si="11">IF(ISBLANK($A11)," ",IF(ISNUMBER(U11),U11,0))</f>
        <v xml:space="preserve"> </v>
      </c>
      <c r="AX11" s="5" t="str">
        <f t="shared" ref="AX11:AX49" si="12">IF(ISBLANK($A11)," ",IF(ISNUMBER(V11),V11,0))</f>
        <v xml:space="preserve"> </v>
      </c>
      <c r="AY11" s="19" t="str">
        <f t="shared" ref="AY11:AY49" si="13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14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8"/>
        <v xml:space="preserve"> </v>
      </c>
      <c r="AU12" s="5" t="str">
        <f t="shared" si="9"/>
        <v xml:space="preserve"> </v>
      </c>
      <c r="AV12" s="5" t="str">
        <f t="shared" si="10"/>
        <v xml:space="preserve"> </v>
      </c>
      <c r="AW12" s="5" t="str">
        <f t="shared" si="11"/>
        <v xml:space="preserve"> </v>
      </c>
      <c r="AX12" s="5" t="str">
        <f t="shared" si="12"/>
        <v xml:space="preserve"> </v>
      </c>
      <c r="AY12" s="19" t="str">
        <f t="shared" si="13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14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8"/>
        <v xml:space="preserve"> </v>
      </c>
      <c r="AU13" s="5" t="str">
        <f t="shared" si="9"/>
        <v xml:space="preserve"> </v>
      </c>
      <c r="AV13" s="5" t="str">
        <f t="shared" si="10"/>
        <v xml:space="preserve"> </v>
      </c>
      <c r="AW13" s="5" t="str">
        <f t="shared" si="11"/>
        <v xml:space="preserve"> </v>
      </c>
      <c r="AX13" s="5" t="str">
        <f t="shared" si="12"/>
        <v xml:space="preserve"> </v>
      </c>
      <c r="AY13" s="19" t="str">
        <f t="shared" si="13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14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8"/>
        <v xml:space="preserve"> </v>
      </c>
      <c r="AU14" s="5" t="str">
        <f t="shared" si="9"/>
        <v xml:space="preserve"> </v>
      </c>
      <c r="AV14" s="5" t="str">
        <f t="shared" si="10"/>
        <v xml:space="preserve"> </v>
      </c>
      <c r="AW14" s="5" t="str">
        <f t="shared" si="11"/>
        <v xml:space="preserve"> </v>
      </c>
      <c r="AX14" s="5" t="str">
        <f t="shared" si="12"/>
        <v xml:space="preserve"> </v>
      </c>
      <c r="AY14" s="19" t="str">
        <f t="shared" si="13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14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8"/>
        <v xml:space="preserve"> </v>
      </c>
      <c r="AU15" s="5" t="str">
        <f t="shared" si="9"/>
        <v xml:space="preserve"> </v>
      </c>
      <c r="AV15" s="5" t="str">
        <f t="shared" si="10"/>
        <v xml:space="preserve"> </v>
      </c>
      <c r="AW15" s="5" t="str">
        <f t="shared" si="11"/>
        <v xml:space="preserve"> </v>
      </c>
      <c r="AX15" s="5" t="str">
        <f t="shared" si="12"/>
        <v xml:space="preserve"> </v>
      </c>
      <c r="AY15" s="19" t="str">
        <f t="shared" si="13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14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8"/>
        <v xml:space="preserve"> </v>
      </c>
      <c r="AU16" s="5" t="str">
        <f t="shared" si="9"/>
        <v xml:space="preserve"> </v>
      </c>
      <c r="AV16" s="5" t="str">
        <f t="shared" si="10"/>
        <v xml:space="preserve"> </v>
      </c>
      <c r="AW16" s="5" t="str">
        <f t="shared" si="11"/>
        <v xml:space="preserve"> </v>
      </c>
      <c r="AX16" s="5" t="str">
        <f t="shared" si="12"/>
        <v xml:space="preserve"> </v>
      </c>
      <c r="AY16" s="19" t="str">
        <f t="shared" si="13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14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8"/>
        <v xml:space="preserve"> </v>
      </c>
      <c r="AU17" s="5" t="str">
        <f t="shared" si="9"/>
        <v xml:space="preserve"> </v>
      </c>
      <c r="AV17" s="5" t="str">
        <f t="shared" si="10"/>
        <v xml:space="preserve"> </v>
      </c>
      <c r="AW17" s="5" t="str">
        <f t="shared" si="11"/>
        <v xml:space="preserve"> </v>
      </c>
      <c r="AX17" s="5" t="str">
        <f t="shared" si="12"/>
        <v xml:space="preserve"> </v>
      </c>
      <c r="AY17" s="19" t="str">
        <f t="shared" si="13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14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8"/>
        <v xml:space="preserve"> </v>
      </c>
      <c r="AU18" s="5" t="str">
        <f t="shared" si="9"/>
        <v xml:space="preserve"> </v>
      </c>
      <c r="AV18" s="5" t="str">
        <f t="shared" si="10"/>
        <v xml:space="preserve"> </v>
      </c>
      <c r="AW18" s="5" t="str">
        <f t="shared" si="11"/>
        <v xml:space="preserve"> </v>
      </c>
      <c r="AX18" s="5" t="str">
        <f t="shared" si="12"/>
        <v xml:space="preserve"> </v>
      </c>
      <c r="AY18" s="19" t="str">
        <f t="shared" si="13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14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8"/>
        <v xml:space="preserve"> </v>
      </c>
      <c r="AU19" s="5" t="str">
        <f t="shared" si="9"/>
        <v xml:space="preserve"> </v>
      </c>
      <c r="AV19" s="5" t="str">
        <f t="shared" si="10"/>
        <v xml:space="preserve"> </v>
      </c>
      <c r="AW19" s="5" t="str">
        <f t="shared" si="11"/>
        <v xml:space="preserve"> </v>
      </c>
      <c r="AX19" s="5" t="str">
        <f t="shared" si="12"/>
        <v xml:space="preserve"> </v>
      </c>
      <c r="AY19" s="19" t="str">
        <f t="shared" si="13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14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8"/>
        <v xml:space="preserve"> </v>
      </c>
      <c r="AU20" s="5" t="str">
        <f t="shared" si="9"/>
        <v xml:space="preserve"> </v>
      </c>
      <c r="AV20" s="5" t="str">
        <f t="shared" si="10"/>
        <v xml:space="preserve"> </v>
      </c>
      <c r="AW20" s="5" t="str">
        <f t="shared" si="11"/>
        <v xml:space="preserve"> </v>
      </c>
      <c r="AX20" s="5" t="str">
        <f t="shared" si="12"/>
        <v xml:space="preserve"> </v>
      </c>
      <c r="AY20" s="19" t="str">
        <f t="shared" si="13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14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8"/>
        <v xml:space="preserve"> </v>
      </c>
      <c r="AU21" s="5" t="str">
        <f t="shared" si="9"/>
        <v xml:space="preserve"> </v>
      </c>
      <c r="AV21" s="5" t="str">
        <f t="shared" si="10"/>
        <v xml:space="preserve"> </v>
      </c>
      <c r="AW21" s="5" t="str">
        <f t="shared" si="11"/>
        <v xml:space="preserve"> </v>
      </c>
      <c r="AX21" s="5" t="str">
        <f t="shared" si="12"/>
        <v xml:space="preserve"> </v>
      </c>
      <c r="AY21" s="19" t="str">
        <f t="shared" si="13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14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8"/>
        <v xml:space="preserve"> </v>
      </c>
      <c r="AU22" s="5" t="str">
        <f t="shared" si="9"/>
        <v xml:space="preserve"> </v>
      </c>
      <c r="AV22" s="5" t="str">
        <f t="shared" si="10"/>
        <v xml:space="preserve"> </v>
      </c>
      <c r="AW22" s="5" t="str">
        <f t="shared" si="11"/>
        <v xml:space="preserve"> </v>
      </c>
      <c r="AX22" s="5" t="str">
        <f t="shared" si="12"/>
        <v xml:space="preserve"> </v>
      </c>
      <c r="AY22" s="19" t="str">
        <f t="shared" si="13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14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8"/>
        <v xml:space="preserve"> </v>
      </c>
      <c r="AU23" s="5" t="str">
        <f t="shared" si="9"/>
        <v xml:space="preserve"> </v>
      </c>
      <c r="AV23" s="5" t="str">
        <f t="shared" si="10"/>
        <v xml:space="preserve"> </v>
      </c>
      <c r="AW23" s="5" t="str">
        <f t="shared" si="11"/>
        <v xml:space="preserve"> </v>
      </c>
      <c r="AX23" s="5" t="str">
        <f t="shared" si="12"/>
        <v xml:space="preserve"> </v>
      </c>
      <c r="AY23" s="19" t="str">
        <f t="shared" si="13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14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8"/>
        <v xml:space="preserve"> </v>
      </c>
      <c r="AU24" s="5" t="str">
        <f t="shared" si="9"/>
        <v xml:space="preserve"> </v>
      </c>
      <c r="AV24" s="5" t="str">
        <f t="shared" si="10"/>
        <v xml:space="preserve"> </v>
      </c>
      <c r="AW24" s="5" t="str">
        <f t="shared" si="11"/>
        <v xml:space="preserve"> </v>
      </c>
      <c r="AX24" s="5" t="str">
        <f t="shared" si="12"/>
        <v xml:space="preserve"> </v>
      </c>
      <c r="AY24" s="19" t="str">
        <f t="shared" si="13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14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8"/>
        <v xml:space="preserve"> </v>
      </c>
      <c r="AU25" s="5" t="str">
        <f t="shared" si="9"/>
        <v xml:space="preserve"> </v>
      </c>
      <c r="AV25" s="5" t="str">
        <f t="shared" si="10"/>
        <v xml:space="preserve"> </v>
      </c>
      <c r="AW25" s="5" t="str">
        <f t="shared" si="11"/>
        <v xml:space="preserve"> </v>
      </c>
      <c r="AX25" s="5" t="str">
        <f t="shared" si="12"/>
        <v xml:space="preserve"> </v>
      </c>
      <c r="AY25" s="19" t="str">
        <f t="shared" si="13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14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ref="AE26:AE49" si="15">IF(ISBLANK($A26)," ",IF(C26=C$9,1,0))</f>
        <v xml:space="preserve"> </v>
      </c>
      <c r="AF26" s="5" t="str">
        <f t="shared" ref="AF26:AF49" si="16">IF(ISBLANK($A26)," ",IF(D26=D$9,1,0))</f>
        <v xml:space="preserve"> </v>
      </c>
      <c r="AG26" s="5" t="str">
        <f t="shared" ref="AG26:AG49" si="17">IF(ISBLANK($A26)," ",IF(E26=E$9,1,0))</f>
        <v xml:space="preserve"> </v>
      </c>
      <c r="AH26" s="5" t="str">
        <f t="shared" ref="AH26:AH49" si="18">IF(ISBLANK($A26)," ",IF(F26=F$9,1,0))</f>
        <v xml:space="preserve"> </v>
      </c>
      <c r="AI26" s="5" t="str">
        <f t="shared" ref="AI26:AI49" si="19">IF(ISBLANK($A26)," ",IF(G26=G$9,1,0))</f>
        <v xml:space="preserve"> </v>
      </c>
      <c r="AJ26" s="5" t="str">
        <f t="shared" ref="AJ26:AJ49" si="20">IF(ISBLANK($A26)," ",IF(H26=H$9,1,0))</f>
        <v xml:space="preserve"> </v>
      </c>
      <c r="AK26" s="5" t="str">
        <f t="shared" ref="AK26:AK49" si="21">IF(ISBLANK($A26)," ",IF(I26=I$9,1,0))</f>
        <v xml:space="preserve"> </v>
      </c>
      <c r="AL26" s="5" t="str">
        <f t="shared" ref="AL26:AL49" si="22">IF(ISBLANK($A26)," ",IF(J26=J$9,1,0))</f>
        <v xml:space="preserve"> </v>
      </c>
      <c r="AM26" s="5" t="str">
        <f t="shared" ref="AM26:AM49" si="23">IF(ISBLANK($A26)," ",IF(K26=K$9,1,0))</f>
        <v xml:space="preserve"> </v>
      </c>
      <c r="AN26" s="5" t="str">
        <f t="shared" ref="AN26:AN49" si="24">IF(ISBLANK($A26)," ",IF(L26=L$9,1,0))</f>
        <v xml:space="preserve"> </v>
      </c>
      <c r="AO26" s="5" t="str">
        <f t="shared" ref="AO26:AO49" si="25">IF(ISBLANK($A26)," ",IF(M26=M$9,1,0))</f>
        <v xml:space="preserve"> </v>
      </c>
      <c r="AP26" s="5" t="str">
        <f t="shared" ref="AP26:AP49" si="26">IF(ISBLANK($A26)," ",IF(N26=N$9,1,0))</f>
        <v xml:space="preserve"> </v>
      </c>
      <c r="AQ26" s="5" t="str">
        <f t="shared" ref="AQ26:AQ49" si="27">IF(ISBLANK($A26)," ",IF(O26=O$9,1,0))</f>
        <v xml:space="preserve"> </v>
      </c>
      <c r="AR26" s="5" t="str">
        <f t="shared" ref="AR26:AR49" si="28">IF(ISBLANK($A26)," ",IF(P26=P$9,1,0))</f>
        <v xml:space="preserve"> </v>
      </c>
      <c r="AS26" s="5" t="str">
        <f t="shared" si="7"/>
        <v xml:space="preserve"> </v>
      </c>
      <c r="AT26" s="5" t="str">
        <f t="shared" si="8"/>
        <v xml:space="preserve"> </v>
      </c>
      <c r="AU26" s="5" t="str">
        <f t="shared" si="9"/>
        <v xml:space="preserve"> </v>
      </c>
      <c r="AV26" s="5" t="str">
        <f t="shared" si="10"/>
        <v xml:space="preserve"> </v>
      </c>
      <c r="AW26" s="5" t="str">
        <f t="shared" si="11"/>
        <v xml:space="preserve"> </v>
      </c>
      <c r="AX26" s="5" t="str">
        <f t="shared" si="12"/>
        <v xml:space="preserve"> </v>
      </c>
      <c r="AY26" s="19" t="str">
        <f t="shared" si="13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14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15"/>
        <v xml:space="preserve"> </v>
      </c>
      <c r="AF27" s="5" t="str">
        <f t="shared" si="16"/>
        <v xml:space="preserve"> </v>
      </c>
      <c r="AG27" s="5" t="str">
        <f t="shared" si="17"/>
        <v xml:space="preserve"> </v>
      </c>
      <c r="AH27" s="5" t="str">
        <f t="shared" si="18"/>
        <v xml:space="preserve"> </v>
      </c>
      <c r="AI27" s="5" t="str">
        <f t="shared" si="19"/>
        <v xml:space="preserve"> </v>
      </c>
      <c r="AJ27" s="5" t="str">
        <f t="shared" si="20"/>
        <v xml:space="preserve"> </v>
      </c>
      <c r="AK27" s="5" t="str">
        <f t="shared" si="21"/>
        <v xml:space="preserve"> </v>
      </c>
      <c r="AL27" s="5" t="str">
        <f t="shared" si="22"/>
        <v xml:space="preserve"> </v>
      </c>
      <c r="AM27" s="5" t="str">
        <f t="shared" si="23"/>
        <v xml:space="preserve"> </v>
      </c>
      <c r="AN27" s="5" t="str">
        <f t="shared" si="24"/>
        <v xml:space="preserve"> </v>
      </c>
      <c r="AO27" s="5" t="str">
        <f t="shared" si="25"/>
        <v xml:space="preserve"> </v>
      </c>
      <c r="AP27" s="5" t="str">
        <f t="shared" si="26"/>
        <v xml:space="preserve"> </v>
      </c>
      <c r="AQ27" s="5" t="str">
        <f t="shared" si="27"/>
        <v xml:space="preserve"> </v>
      </c>
      <c r="AR27" s="5" t="str">
        <f t="shared" si="28"/>
        <v xml:space="preserve"> </v>
      </c>
      <c r="AS27" s="5" t="str">
        <f t="shared" si="7"/>
        <v xml:space="preserve"> </v>
      </c>
      <c r="AT27" s="5" t="str">
        <f t="shared" si="8"/>
        <v xml:space="preserve"> </v>
      </c>
      <c r="AU27" s="5" t="str">
        <f t="shared" si="9"/>
        <v xml:space="preserve"> </v>
      </c>
      <c r="AV27" s="5" t="str">
        <f t="shared" si="10"/>
        <v xml:space="preserve"> </v>
      </c>
      <c r="AW27" s="5" t="str">
        <f t="shared" si="11"/>
        <v xml:space="preserve"> </v>
      </c>
      <c r="AX27" s="5" t="str">
        <f t="shared" si="12"/>
        <v xml:space="preserve"> </v>
      </c>
      <c r="AY27" s="19" t="str">
        <f t="shared" si="13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14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15"/>
        <v xml:space="preserve"> </v>
      </c>
      <c r="AF28" s="5" t="str">
        <f t="shared" si="16"/>
        <v xml:space="preserve"> </v>
      </c>
      <c r="AG28" s="5" t="str">
        <f t="shared" si="17"/>
        <v xml:space="preserve"> </v>
      </c>
      <c r="AH28" s="5" t="str">
        <f t="shared" si="18"/>
        <v xml:space="preserve"> </v>
      </c>
      <c r="AI28" s="5" t="str">
        <f t="shared" si="19"/>
        <v xml:space="preserve"> </v>
      </c>
      <c r="AJ28" s="5" t="str">
        <f t="shared" si="20"/>
        <v xml:space="preserve"> </v>
      </c>
      <c r="AK28" s="5" t="str">
        <f t="shared" si="21"/>
        <v xml:space="preserve"> </v>
      </c>
      <c r="AL28" s="5" t="str">
        <f t="shared" si="22"/>
        <v xml:space="preserve"> </v>
      </c>
      <c r="AM28" s="5" t="str">
        <f t="shared" si="23"/>
        <v xml:space="preserve"> </v>
      </c>
      <c r="AN28" s="5" t="str">
        <f t="shared" si="24"/>
        <v xml:space="preserve"> </v>
      </c>
      <c r="AO28" s="5" t="str">
        <f t="shared" si="25"/>
        <v xml:space="preserve"> </v>
      </c>
      <c r="AP28" s="5" t="str">
        <f t="shared" si="26"/>
        <v xml:space="preserve"> </v>
      </c>
      <c r="AQ28" s="5" t="str">
        <f t="shared" si="27"/>
        <v xml:space="preserve"> </v>
      </c>
      <c r="AR28" s="5" t="str">
        <f t="shared" si="28"/>
        <v xml:space="preserve"> </v>
      </c>
      <c r="AS28" s="5" t="str">
        <f t="shared" si="7"/>
        <v xml:space="preserve"> </v>
      </c>
      <c r="AT28" s="5" t="str">
        <f t="shared" si="8"/>
        <v xml:space="preserve"> </v>
      </c>
      <c r="AU28" s="5" t="str">
        <f t="shared" si="9"/>
        <v xml:space="preserve"> </v>
      </c>
      <c r="AV28" s="5" t="str">
        <f t="shared" si="10"/>
        <v xml:space="preserve"> </v>
      </c>
      <c r="AW28" s="5" t="str">
        <f t="shared" si="11"/>
        <v xml:space="preserve"> </v>
      </c>
      <c r="AX28" s="5" t="str">
        <f t="shared" si="12"/>
        <v xml:space="preserve"> </v>
      </c>
      <c r="AY28" s="19" t="str">
        <f t="shared" si="13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14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15"/>
        <v xml:space="preserve"> </v>
      </c>
      <c r="AF29" s="5" t="str">
        <f t="shared" si="16"/>
        <v xml:space="preserve"> </v>
      </c>
      <c r="AG29" s="5" t="str">
        <f t="shared" si="17"/>
        <v xml:space="preserve"> </v>
      </c>
      <c r="AH29" s="5" t="str">
        <f t="shared" si="18"/>
        <v xml:space="preserve"> </v>
      </c>
      <c r="AI29" s="5" t="str">
        <f t="shared" si="19"/>
        <v xml:space="preserve"> </v>
      </c>
      <c r="AJ29" s="5" t="str">
        <f t="shared" si="20"/>
        <v xml:space="preserve"> </v>
      </c>
      <c r="AK29" s="5" t="str">
        <f t="shared" si="21"/>
        <v xml:space="preserve"> </v>
      </c>
      <c r="AL29" s="5" t="str">
        <f t="shared" si="22"/>
        <v xml:space="preserve"> </v>
      </c>
      <c r="AM29" s="5" t="str">
        <f t="shared" si="23"/>
        <v xml:space="preserve"> </v>
      </c>
      <c r="AN29" s="5" t="str">
        <f t="shared" si="24"/>
        <v xml:space="preserve"> </v>
      </c>
      <c r="AO29" s="5" t="str">
        <f t="shared" si="25"/>
        <v xml:space="preserve"> </v>
      </c>
      <c r="AP29" s="5" t="str">
        <f t="shared" si="26"/>
        <v xml:space="preserve"> </v>
      </c>
      <c r="AQ29" s="5" t="str">
        <f t="shared" si="27"/>
        <v xml:space="preserve"> </v>
      </c>
      <c r="AR29" s="5" t="str">
        <f t="shared" si="28"/>
        <v xml:space="preserve"> </v>
      </c>
      <c r="AS29" s="5" t="str">
        <f t="shared" si="7"/>
        <v xml:space="preserve"> </v>
      </c>
      <c r="AT29" s="5" t="str">
        <f t="shared" si="8"/>
        <v xml:space="preserve"> </v>
      </c>
      <c r="AU29" s="5" t="str">
        <f t="shared" si="9"/>
        <v xml:space="preserve"> </v>
      </c>
      <c r="AV29" s="5" t="str">
        <f t="shared" si="10"/>
        <v xml:space="preserve"> </v>
      </c>
      <c r="AW29" s="5" t="str">
        <f t="shared" si="11"/>
        <v xml:space="preserve"> </v>
      </c>
      <c r="AX29" s="5" t="str">
        <f t="shared" si="12"/>
        <v xml:space="preserve"> </v>
      </c>
      <c r="AY29" s="19" t="str">
        <f t="shared" si="13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14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15"/>
        <v xml:space="preserve"> </v>
      </c>
      <c r="AF30" s="5" t="str">
        <f t="shared" si="16"/>
        <v xml:space="preserve"> </v>
      </c>
      <c r="AG30" s="5" t="str">
        <f t="shared" si="17"/>
        <v xml:space="preserve"> </v>
      </c>
      <c r="AH30" s="5" t="str">
        <f t="shared" si="18"/>
        <v xml:space="preserve"> </v>
      </c>
      <c r="AI30" s="5" t="str">
        <f t="shared" si="19"/>
        <v xml:space="preserve"> </v>
      </c>
      <c r="AJ30" s="5" t="str">
        <f t="shared" si="20"/>
        <v xml:space="preserve"> </v>
      </c>
      <c r="AK30" s="5" t="str">
        <f t="shared" si="21"/>
        <v xml:space="preserve"> </v>
      </c>
      <c r="AL30" s="5" t="str">
        <f t="shared" si="22"/>
        <v xml:space="preserve"> </v>
      </c>
      <c r="AM30" s="5" t="str">
        <f t="shared" si="23"/>
        <v xml:space="preserve"> </v>
      </c>
      <c r="AN30" s="5" t="str">
        <f t="shared" si="24"/>
        <v xml:space="preserve"> </v>
      </c>
      <c r="AO30" s="5" t="str">
        <f t="shared" si="25"/>
        <v xml:space="preserve"> </v>
      </c>
      <c r="AP30" s="5" t="str">
        <f t="shared" si="26"/>
        <v xml:space="preserve"> </v>
      </c>
      <c r="AQ30" s="5" t="str">
        <f t="shared" si="27"/>
        <v xml:space="preserve"> </v>
      </c>
      <c r="AR30" s="5" t="str">
        <f t="shared" si="28"/>
        <v xml:space="preserve"> </v>
      </c>
      <c r="AS30" s="5" t="str">
        <f t="shared" si="7"/>
        <v xml:space="preserve"> </v>
      </c>
      <c r="AT30" s="5" t="str">
        <f t="shared" si="8"/>
        <v xml:space="preserve"> </v>
      </c>
      <c r="AU30" s="5" t="str">
        <f t="shared" si="9"/>
        <v xml:space="preserve"> </v>
      </c>
      <c r="AV30" s="5" t="str">
        <f t="shared" si="10"/>
        <v xml:space="preserve"> </v>
      </c>
      <c r="AW30" s="5" t="str">
        <f t="shared" si="11"/>
        <v xml:space="preserve"> </v>
      </c>
      <c r="AX30" s="5" t="str">
        <f t="shared" si="12"/>
        <v xml:space="preserve"> </v>
      </c>
      <c r="AY30" s="19" t="str">
        <f t="shared" si="13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14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15"/>
        <v xml:space="preserve"> </v>
      </c>
      <c r="AF31" s="5" t="str">
        <f t="shared" si="16"/>
        <v xml:space="preserve"> </v>
      </c>
      <c r="AG31" s="5" t="str">
        <f t="shared" si="17"/>
        <v xml:space="preserve"> </v>
      </c>
      <c r="AH31" s="5" t="str">
        <f t="shared" si="18"/>
        <v xml:space="preserve"> </v>
      </c>
      <c r="AI31" s="5" t="str">
        <f t="shared" si="19"/>
        <v xml:space="preserve"> </v>
      </c>
      <c r="AJ31" s="5" t="str">
        <f t="shared" si="20"/>
        <v xml:space="preserve"> </v>
      </c>
      <c r="AK31" s="5" t="str">
        <f t="shared" si="21"/>
        <v xml:space="preserve"> </v>
      </c>
      <c r="AL31" s="5" t="str">
        <f t="shared" si="22"/>
        <v xml:space="preserve"> </v>
      </c>
      <c r="AM31" s="5" t="str">
        <f t="shared" si="23"/>
        <v xml:space="preserve"> </v>
      </c>
      <c r="AN31" s="5" t="str">
        <f t="shared" si="24"/>
        <v xml:space="preserve"> </v>
      </c>
      <c r="AO31" s="5" t="str">
        <f t="shared" si="25"/>
        <v xml:space="preserve"> </v>
      </c>
      <c r="AP31" s="5" t="str">
        <f t="shared" si="26"/>
        <v xml:space="preserve"> </v>
      </c>
      <c r="AQ31" s="5" t="str">
        <f t="shared" si="27"/>
        <v xml:space="preserve"> </v>
      </c>
      <c r="AR31" s="5" t="str">
        <f t="shared" si="28"/>
        <v xml:space="preserve"> </v>
      </c>
      <c r="AS31" s="5" t="str">
        <f t="shared" si="7"/>
        <v xml:space="preserve"> </v>
      </c>
      <c r="AT31" s="5" t="str">
        <f t="shared" si="8"/>
        <v xml:space="preserve"> </v>
      </c>
      <c r="AU31" s="5" t="str">
        <f t="shared" si="9"/>
        <v xml:space="preserve"> </v>
      </c>
      <c r="AV31" s="5" t="str">
        <f t="shared" si="10"/>
        <v xml:space="preserve"> </v>
      </c>
      <c r="AW31" s="5" t="str">
        <f t="shared" si="11"/>
        <v xml:space="preserve"> </v>
      </c>
      <c r="AX31" s="5" t="str">
        <f t="shared" si="12"/>
        <v xml:space="preserve"> </v>
      </c>
      <c r="AY31" s="19" t="str">
        <f t="shared" si="13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14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15"/>
        <v xml:space="preserve"> </v>
      </c>
      <c r="AF32" s="5" t="str">
        <f t="shared" si="16"/>
        <v xml:space="preserve"> </v>
      </c>
      <c r="AG32" s="5" t="str">
        <f t="shared" si="17"/>
        <v xml:space="preserve"> </v>
      </c>
      <c r="AH32" s="5" t="str">
        <f t="shared" si="18"/>
        <v xml:space="preserve"> </v>
      </c>
      <c r="AI32" s="5" t="str">
        <f t="shared" si="19"/>
        <v xml:space="preserve"> </v>
      </c>
      <c r="AJ32" s="5" t="str">
        <f t="shared" si="20"/>
        <v xml:space="preserve"> </v>
      </c>
      <c r="AK32" s="5" t="str">
        <f t="shared" si="21"/>
        <v xml:space="preserve"> </v>
      </c>
      <c r="AL32" s="5" t="str">
        <f t="shared" si="22"/>
        <v xml:space="preserve"> </v>
      </c>
      <c r="AM32" s="5" t="str">
        <f t="shared" si="23"/>
        <v xml:space="preserve"> </v>
      </c>
      <c r="AN32" s="5" t="str">
        <f t="shared" si="24"/>
        <v xml:space="preserve"> </v>
      </c>
      <c r="AO32" s="5" t="str">
        <f t="shared" si="25"/>
        <v xml:space="preserve"> </v>
      </c>
      <c r="AP32" s="5" t="str">
        <f t="shared" si="26"/>
        <v xml:space="preserve"> </v>
      </c>
      <c r="AQ32" s="5" t="str">
        <f t="shared" si="27"/>
        <v xml:space="preserve"> </v>
      </c>
      <c r="AR32" s="5" t="str">
        <f t="shared" si="28"/>
        <v xml:space="preserve"> </v>
      </c>
      <c r="AS32" s="5" t="str">
        <f t="shared" si="7"/>
        <v xml:space="preserve"> </v>
      </c>
      <c r="AT32" s="5" t="str">
        <f t="shared" si="8"/>
        <v xml:space="preserve"> </v>
      </c>
      <c r="AU32" s="5" t="str">
        <f t="shared" si="9"/>
        <v xml:space="preserve"> </v>
      </c>
      <c r="AV32" s="5" t="str">
        <f t="shared" si="10"/>
        <v xml:space="preserve"> </v>
      </c>
      <c r="AW32" s="5" t="str">
        <f t="shared" si="11"/>
        <v xml:space="preserve"> </v>
      </c>
      <c r="AX32" s="5" t="str">
        <f t="shared" si="12"/>
        <v xml:space="preserve"> </v>
      </c>
      <c r="AY32" s="19" t="str">
        <f t="shared" si="13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14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15"/>
        <v xml:space="preserve"> </v>
      </c>
      <c r="AF33" s="5" t="str">
        <f t="shared" si="16"/>
        <v xml:space="preserve"> </v>
      </c>
      <c r="AG33" s="5" t="str">
        <f t="shared" si="17"/>
        <v xml:space="preserve"> </v>
      </c>
      <c r="AH33" s="5" t="str">
        <f t="shared" si="18"/>
        <v xml:space="preserve"> </v>
      </c>
      <c r="AI33" s="5" t="str">
        <f t="shared" si="19"/>
        <v xml:space="preserve"> </v>
      </c>
      <c r="AJ33" s="5" t="str">
        <f t="shared" si="20"/>
        <v xml:space="preserve"> </v>
      </c>
      <c r="AK33" s="5" t="str">
        <f t="shared" si="21"/>
        <v xml:space="preserve"> </v>
      </c>
      <c r="AL33" s="5" t="str">
        <f t="shared" si="22"/>
        <v xml:space="preserve"> </v>
      </c>
      <c r="AM33" s="5" t="str">
        <f t="shared" si="23"/>
        <v xml:space="preserve"> </v>
      </c>
      <c r="AN33" s="5" t="str">
        <f t="shared" si="24"/>
        <v xml:space="preserve"> </v>
      </c>
      <c r="AO33" s="5" t="str">
        <f t="shared" si="25"/>
        <v xml:space="preserve"> </v>
      </c>
      <c r="AP33" s="5" t="str">
        <f t="shared" si="26"/>
        <v xml:space="preserve"> </v>
      </c>
      <c r="AQ33" s="5" t="str">
        <f t="shared" si="27"/>
        <v xml:space="preserve"> </v>
      </c>
      <c r="AR33" s="5" t="str">
        <f t="shared" si="28"/>
        <v xml:space="preserve"> </v>
      </c>
      <c r="AS33" s="5" t="str">
        <f t="shared" si="7"/>
        <v xml:space="preserve"> </v>
      </c>
      <c r="AT33" s="5" t="str">
        <f t="shared" si="8"/>
        <v xml:space="preserve"> </v>
      </c>
      <c r="AU33" s="5" t="str">
        <f t="shared" si="9"/>
        <v xml:space="preserve"> </v>
      </c>
      <c r="AV33" s="5" t="str">
        <f t="shared" si="10"/>
        <v xml:space="preserve"> </v>
      </c>
      <c r="AW33" s="5" t="str">
        <f t="shared" si="11"/>
        <v xml:space="preserve"> </v>
      </c>
      <c r="AX33" s="5" t="str">
        <f t="shared" si="12"/>
        <v xml:space="preserve"> </v>
      </c>
      <c r="AY33" s="19" t="str">
        <f t="shared" si="13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14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15"/>
        <v xml:space="preserve"> </v>
      </c>
      <c r="AF34" s="5" t="str">
        <f t="shared" si="16"/>
        <v xml:space="preserve"> </v>
      </c>
      <c r="AG34" s="5" t="str">
        <f t="shared" si="17"/>
        <v xml:space="preserve"> </v>
      </c>
      <c r="AH34" s="5" t="str">
        <f t="shared" si="18"/>
        <v xml:space="preserve"> </v>
      </c>
      <c r="AI34" s="5" t="str">
        <f t="shared" si="19"/>
        <v xml:space="preserve"> </v>
      </c>
      <c r="AJ34" s="5" t="str">
        <f t="shared" si="20"/>
        <v xml:space="preserve"> </v>
      </c>
      <c r="AK34" s="5" t="str">
        <f t="shared" si="21"/>
        <v xml:space="preserve"> </v>
      </c>
      <c r="AL34" s="5" t="str">
        <f t="shared" si="22"/>
        <v xml:space="preserve"> </v>
      </c>
      <c r="AM34" s="5" t="str">
        <f t="shared" si="23"/>
        <v xml:space="preserve"> </v>
      </c>
      <c r="AN34" s="5" t="str">
        <f t="shared" si="24"/>
        <v xml:space="preserve"> </v>
      </c>
      <c r="AO34" s="5" t="str">
        <f t="shared" si="25"/>
        <v xml:space="preserve"> </v>
      </c>
      <c r="AP34" s="5" t="str">
        <f t="shared" si="26"/>
        <v xml:space="preserve"> </v>
      </c>
      <c r="AQ34" s="5" t="str">
        <f t="shared" si="27"/>
        <v xml:space="preserve"> </v>
      </c>
      <c r="AR34" s="5" t="str">
        <f t="shared" si="28"/>
        <v xml:space="preserve"> </v>
      </c>
      <c r="AS34" s="5" t="str">
        <f t="shared" si="7"/>
        <v xml:space="preserve"> </v>
      </c>
      <c r="AT34" s="5" t="str">
        <f t="shared" si="8"/>
        <v xml:space="preserve"> </v>
      </c>
      <c r="AU34" s="5" t="str">
        <f t="shared" si="9"/>
        <v xml:space="preserve"> </v>
      </c>
      <c r="AV34" s="5" t="str">
        <f t="shared" si="10"/>
        <v xml:space="preserve"> </v>
      </c>
      <c r="AW34" s="5" t="str">
        <f t="shared" si="11"/>
        <v xml:space="preserve"> </v>
      </c>
      <c r="AX34" s="5" t="str">
        <f t="shared" si="12"/>
        <v xml:space="preserve"> </v>
      </c>
      <c r="AY34" s="19" t="str">
        <f t="shared" si="13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14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15"/>
        <v xml:space="preserve"> </v>
      </c>
      <c r="AF35" s="5" t="str">
        <f t="shared" si="16"/>
        <v xml:space="preserve"> </v>
      </c>
      <c r="AG35" s="5" t="str">
        <f t="shared" si="17"/>
        <v xml:space="preserve"> </v>
      </c>
      <c r="AH35" s="5" t="str">
        <f t="shared" si="18"/>
        <v xml:space="preserve"> </v>
      </c>
      <c r="AI35" s="5" t="str">
        <f t="shared" si="19"/>
        <v xml:space="preserve"> </v>
      </c>
      <c r="AJ35" s="5" t="str">
        <f t="shared" si="20"/>
        <v xml:space="preserve"> </v>
      </c>
      <c r="AK35" s="5" t="str">
        <f t="shared" si="21"/>
        <v xml:space="preserve"> </v>
      </c>
      <c r="AL35" s="5" t="str">
        <f t="shared" si="22"/>
        <v xml:space="preserve"> </v>
      </c>
      <c r="AM35" s="5" t="str">
        <f t="shared" si="23"/>
        <v xml:space="preserve"> </v>
      </c>
      <c r="AN35" s="5" t="str">
        <f t="shared" si="24"/>
        <v xml:space="preserve"> </v>
      </c>
      <c r="AO35" s="5" t="str">
        <f t="shared" si="25"/>
        <v xml:space="preserve"> </v>
      </c>
      <c r="AP35" s="5" t="str">
        <f t="shared" si="26"/>
        <v xml:space="preserve"> </v>
      </c>
      <c r="AQ35" s="5" t="str">
        <f t="shared" si="27"/>
        <v xml:space="preserve"> </v>
      </c>
      <c r="AR35" s="5" t="str">
        <f t="shared" si="28"/>
        <v xml:space="preserve"> </v>
      </c>
      <c r="AS35" s="5" t="str">
        <f t="shared" si="7"/>
        <v xml:space="preserve"> </v>
      </c>
      <c r="AT35" s="5" t="str">
        <f t="shared" si="8"/>
        <v xml:space="preserve"> </v>
      </c>
      <c r="AU35" s="5" t="str">
        <f t="shared" si="9"/>
        <v xml:space="preserve"> </v>
      </c>
      <c r="AV35" s="5" t="str">
        <f t="shared" si="10"/>
        <v xml:space="preserve"> </v>
      </c>
      <c r="AW35" s="5" t="str">
        <f t="shared" si="11"/>
        <v xml:space="preserve"> </v>
      </c>
      <c r="AX35" s="5" t="str">
        <f t="shared" si="12"/>
        <v xml:space="preserve"> </v>
      </c>
      <c r="AY35" s="19" t="str">
        <f t="shared" si="13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14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15"/>
        <v xml:space="preserve"> </v>
      </c>
      <c r="AF36" s="5" t="str">
        <f t="shared" si="16"/>
        <v xml:space="preserve"> </v>
      </c>
      <c r="AG36" s="5" t="str">
        <f t="shared" si="17"/>
        <v xml:space="preserve"> </v>
      </c>
      <c r="AH36" s="5" t="str">
        <f t="shared" si="18"/>
        <v xml:space="preserve"> </v>
      </c>
      <c r="AI36" s="5" t="str">
        <f t="shared" si="19"/>
        <v xml:space="preserve"> </v>
      </c>
      <c r="AJ36" s="5" t="str">
        <f t="shared" si="20"/>
        <v xml:space="preserve"> </v>
      </c>
      <c r="AK36" s="5" t="str">
        <f t="shared" si="21"/>
        <v xml:space="preserve"> </v>
      </c>
      <c r="AL36" s="5" t="str">
        <f t="shared" si="22"/>
        <v xml:space="preserve"> </v>
      </c>
      <c r="AM36" s="5" t="str">
        <f t="shared" si="23"/>
        <v xml:space="preserve"> </v>
      </c>
      <c r="AN36" s="5" t="str">
        <f t="shared" si="24"/>
        <v xml:space="preserve"> </v>
      </c>
      <c r="AO36" s="5" t="str">
        <f t="shared" si="25"/>
        <v xml:space="preserve"> </v>
      </c>
      <c r="AP36" s="5" t="str">
        <f t="shared" si="26"/>
        <v xml:space="preserve"> </v>
      </c>
      <c r="AQ36" s="5" t="str">
        <f t="shared" si="27"/>
        <v xml:space="preserve"> </v>
      </c>
      <c r="AR36" s="5" t="str">
        <f t="shared" si="28"/>
        <v xml:space="preserve"> </v>
      </c>
      <c r="AS36" s="5" t="str">
        <f t="shared" si="7"/>
        <v xml:space="preserve"> </v>
      </c>
      <c r="AT36" s="5" t="str">
        <f t="shared" si="8"/>
        <v xml:space="preserve"> </v>
      </c>
      <c r="AU36" s="5" t="str">
        <f t="shared" si="9"/>
        <v xml:space="preserve"> </v>
      </c>
      <c r="AV36" s="5" t="str">
        <f t="shared" si="10"/>
        <v xml:space="preserve"> </v>
      </c>
      <c r="AW36" s="5" t="str">
        <f t="shared" si="11"/>
        <v xml:space="preserve"> </v>
      </c>
      <c r="AX36" s="5" t="str">
        <f t="shared" si="12"/>
        <v xml:space="preserve"> </v>
      </c>
      <c r="AY36" s="19" t="str">
        <f t="shared" si="13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14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15"/>
        <v xml:space="preserve"> </v>
      </c>
      <c r="AF37" s="5" t="str">
        <f t="shared" si="16"/>
        <v xml:space="preserve"> </v>
      </c>
      <c r="AG37" s="5" t="str">
        <f t="shared" si="17"/>
        <v xml:space="preserve"> </v>
      </c>
      <c r="AH37" s="5" t="str">
        <f t="shared" si="18"/>
        <v xml:space="preserve"> </v>
      </c>
      <c r="AI37" s="5" t="str">
        <f t="shared" si="19"/>
        <v xml:space="preserve"> </v>
      </c>
      <c r="AJ37" s="5" t="str">
        <f t="shared" si="20"/>
        <v xml:space="preserve"> </v>
      </c>
      <c r="AK37" s="5" t="str">
        <f t="shared" si="21"/>
        <v xml:space="preserve"> </v>
      </c>
      <c r="AL37" s="5" t="str">
        <f t="shared" si="22"/>
        <v xml:space="preserve"> </v>
      </c>
      <c r="AM37" s="5" t="str">
        <f t="shared" si="23"/>
        <v xml:space="preserve"> </v>
      </c>
      <c r="AN37" s="5" t="str">
        <f t="shared" si="24"/>
        <v xml:space="preserve"> </v>
      </c>
      <c r="AO37" s="5" t="str">
        <f t="shared" si="25"/>
        <v xml:space="preserve"> </v>
      </c>
      <c r="AP37" s="5" t="str">
        <f t="shared" si="26"/>
        <v xml:space="preserve"> </v>
      </c>
      <c r="AQ37" s="5" t="str">
        <f t="shared" si="27"/>
        <v xml:space="preserve"> </v>
      </c>
      <c r="AR37" s="5" t="str">
        <f t="shared" si="28"/>
        <v xml:space="preserve"> </v>
      </c>
      <c r="AS37" s="5" t="str">
        <f t="shared" si="7"/>
        <v xml:space="preserve"> </v>
      </c>
      <c r="AT37" s="5" t="str">
        <f t="shared" si="8"/>
        <v xml:space="preserve"> </v>
      </c>
      <c r="AU37" s="5" t="str">
        <f t="shared" si="9"/>
        <v xml:space="preserve"> </v>
      </c>
      <c r="AV37" s="5" t="str">
        <f t="shared" si="10"/>
        <v xml:space="preserve"> </v>
      </c>
      <c r="AW37" s="5" t="str">
        <f t="shared" si="11"/>
        <v xml:space="preserve"> </v>
      </c>
      <c r="AX37" s="5" t="str">
        <f t="shared" si="12"/>
        <v xml:space="preserve"> </v>
      </c>
      <c r="AY37" s="19" t="str">
        <f t="shared" si="13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14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15"/>
        <v xml:space="preserve"> </v>
      </c>
      <c r="AF38" s="5" t="str">
        <f t="shared" si="16"/>
        <v xml:space="preserve"> </v>
      </c>
      <c r="AG38" s="5" t="str">
        <f t="shared" si="17"/>
        <v xml:space="preserve"> </v>
      </c>
      <c r="AH38" s="5" t="str">
        <f t="shared" si="18"/>
        <v xml:space="preserve"> </v>
      </c>
      <c r="AI38" s="5" t="str">
        <f t="shared" si="19"/>
        <v xml:space="preserve"> </v>
      </c>
      <c r="AJ38" s="5" t="str">
        <f t="shared" si="20"/>
        <v xml:space="preserve"> </v>
      </c>
      <c r="AK38" s="5" t="str">
        <f t="shared" si="21"/>
        <v xml:space="preserve"> </v>
      </c>
      <c r="AL38" s="5" t="str">
        <f t="shared" si="22"/>
        <v xml:space="preserve"> </v>
      </c>
      <c r="AM38" s="5" t="str">
        <f t="shared" si="23"/>
        <v xml:space="preserve"> </v>
      </c>
      <c r="AN38" s="5" t="str">
        <f t="shared" si="24"/>
        <v xml:space="preserve"> </v>
      </c>
      <c r="AO38" s="5" t="str">
        <f t="shared" si="25"/>
        <v xml:space="preserve"> </v>
      </c>
      <c r="AP38" s="5" t="str">
        <f t="shared" si="26"/>
        <v xml:space="preserve"> </v>
      </c>
      <c r="AQ38" s="5" t="str">
        <f t="shared" si="27"/>
        <v xml:space="preserve"> </v>
      </c>
      <c r="AR38" s="5" t="str">
        <f t="shared" si="28"/>
        <v xml:space="preserve"> </v>
      </c>
      <c r="AS38" s="5" t="str">
        <f t="shared" si="7"/>
        <v xml:space="preserve"> </v>
      </c>
      <c r="AT38" s="5" t="str">
        <f t="shared" si="8"/>
        <v xml:space="preserve"> </v>
      </c>
      <c r="AU38" s="5" t="str">
        <f t="shared" si="9"/>
        <v xml:space="preserve"> </v>
      </c>
      <c r="AV38" s="5" t="str">
        <f t="shared" si="10"/>
        <v xml:space="preserve"> </v>
      </c>
      <c r="AW38" s="5" t="str">
        <f t="shared" si="11"/>
        <v xml:space="preserve"> </v>
      </c>
      <c r="AX38" s="5" t="str">
        <f t="shared" si="12"/>
        <v xml:space="preserve"> </v>
      </c>
      <c r="AY38" s="19" t="str">
        <f t="shared" si="13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14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15"/>
        <v xml:space="preserve"> </v>
      </c>
      <c r="AF39" s="5" t="str">
        <f t="shared" si="16"/>
        <v xml:space="preserve"> </v>
      </c>
      <c r="AG39" s="5" t="str">
        <f t="shared" si="17"/>
        <v xml:space="preserve"> </v>
      </c>
      <c r="AH39" s="5" t="str">
        <f t="shared" si="18"/>
        <v xml:space="preserve"> </v>
      </c>
      <c r="AI39" s="5" t="str">
        <f t="shared" si="19"/>
        <v xml:space="preserve"> </v>
      </c>
      <c r="AJ39" s="5" t="str">
        <f t="shared" si="20"/>
        <v xml:space="preserve"> </v>
      </c>
      <c r="AK39" s="5" t="str">
        <f t="shared" si="21"/>
        <v xml:space="preserve"> </v>
      </c>
      <c r="AL39" s="5" t="str">
        <f t="shared" si="22"/>
        <v xml:space="preserve"> </v>
      </c>
      <c r="AM39" s="5" t="str">
        <f t="shared" si="23"/>
        <v xml:space="preserve"> </v>
      </c>
      <c r="AN39" s="5" t="str">
        <f t="shared" si="24"/>
        <v xml:space="preserve"> </v>
      </c>
      <c r="AO39" s="5" t="str">
        <f t="shared" si="25"/>
        <v xml:space="preserve"> </v>
      </c>
      <c r="AP39" s="5" t="str">
        <f t="shared" si="26"/>
        <v xml:space="preserve"> </v>
      </c>
      <c r="AQ39" s="5" t="str">
        <f t="shared" si="27"/>
        <v xml:space="preserve"> </v>
      </c>
      <c r="AR39" s="5" t="str">
        <f t="shared" si="28"/>
        <v xml:space="preserve"> </v>
      </c>
      <c r="AS39" s="5" t="str">
        <f t="shared" si="7"/>
        <v xml:space="preserve"> </v>
      </c>
      <c r="AT39" s="5" t="str">
        <f t="shared" si="8"/>
        <v xml:space="preserve"> </v>
      </c>
      <c r="AU39" s="5" t="str">
        <f t="shared" si="9"/>
        <v xml:space="preserve"> </v>
      </c>
      <c r="AV39" s="5" t="str">
        <f t="shared" si="10"/>
        <v xml:space="preserve"> </v>
      </c>
      <c r="AW39" s="5" t="str">
        <f t="shared" si="11"/>
        <v xml:space="preserve"> </v>
      </c>
      <c r="AX39" s="5" t="str">
        <f t="shared" si="12"/>
        <v xml:space="preserve"> </v>
      </c>
      <c r="AY39" s="19" t="str">
        <f t="shared" si="13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14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15"/>
        <v xml:space="preserve"> </v>
      </c>
      <c r="AF40" s="5" t="str">
        <f t="shared" si="16"/>
        <v xml:space="preserve"> </v>
      </c>
      <c r="AG40" s="5" t="str">
        <f t="shared" si="17"/>
        <v xml:space="preserve"> </v>
      </c>
      <c r="AH40" s="5" t="str">
        <f t="shared" si="18"/>
        <v xml:space="preserve"> </v>
      </c>
      <c r="AI40" s="5" t="str">
        <f t="shared" si="19"/>
        <v xml:space="preserve"> </v>
      </c>
      <c r="AJ40" s="5" t="str">
        <f t="shared" si="20"/>
        <v xml:space="preserve"> </v>
      </c>
      <c r="AK40" s="5" t="str">
        <f t="shared" si="21"/>
        <v xml:space="preserve"> </v>
      </c>
      <c r="AL40" s="5" t="str">
        <f t="shared" si="22"/>
        <v xml:space="preserve"> </v>
      </c>
      <c r="AM40" s="5" t="str">
        <f t="shared" si="23"/>
        <v xml:space="preserve"> </v>
      </c>
      <c r="AN40" s="5" t="str">
        <f t="shared" si="24"/>
        <v xml:space="preserve"> </v>
      </c>
      <c r="AO40" s="5" t="str">
        <f t="shared" si="25"/>
        <v xml:space="preserve"> </v>
      </c>
      <c r="AP40" s="5" t="str">
        <f t="shared" si="26"/>
        <v xml:space="preserve"> </v>
      </c>
      <c r="AQ40" s="5" t="str">
        <f t="shared" si="27"/>
        <v xml:space="preserve"> </v>
      </c>
      <c r="AR40" s="5" t="str">
        <f t="shared" si="28"/>
        <v xml:space="preserve"> </v>
      </c>
      <c r="AS40" s="5" t="str">
        <f t="shared" si="7"/>
        <v xml:space="preserve"> </v>
      </c>
      <c r="AT40" s="5" t="str">
        <f t="shared" si="8"/>
        <v xml:space="preserve"> </v>
      </c>
      <c r="AU40" s="5" t="str">
        <f t="shared" si="9"/>
        <v xml:space="preserve"> </v>
      </c>
      <c r="AV40" s="5" t="str">
        <f t="shared" si="10"/>
        <v xml:space="preserve"> </v>
      </c>
      <c r="AW40" s="5" t="str">
        <f t="shared" si="11"/>
        <v xml:space="preserve"> </v>
      </c>
      <c r="AX40" s="5" t="str">
        <f t="shared" si="12"/>
        <v xml:space="preserve"> </v>
      </c>
      <c r="AY40" s="19" t="str">
        <f t="shared" si="13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14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15"/>
        <v xml:space="preserve"> </v>
      </c>
      <c r="AF41" s="5" t="str">
        <f t="shared" si="16"/>
        <v xml:space="preserve"> </v>
      </c>
      <c r="AG41" s="5" t="str">
        <f t="shared" si="17"/>
        <v xml:space="preserve"> </v>
      </c>
      <c r="AH41" s="5" t="str">
        <f t="shared" si="18"/>
        <v xml:space="preserve"> </v>
      </c>
      <c r="AI41" s="5" t="str">
        <f t="shared" si="19"/>
        <v xml:space="preserve"> </v>
      </c>
      <c r="AJ41" s="5" t="str">
        <f t="shared" si="20"/>
        <v xml:space="preserve"> </v>
      </c>
      <c r="AK41" s="5" t="str">
        <f t="shared" si="21"/>
        <v xml:space="preserve"> </v>
      </c>
      <c r="AL41" s="5" t="str">
        <f t="shared" si="22"/>
        <v xml:space="preserve"> </v>
      </c>
      <c r="AM41" s="5" t="str">
        <f t="shared" si="23"/>
        <v xml:space="preserve"> </v>
      </c>
      <c r="AN41" s="5" t="str">
        <f t="shared" si="24"/>
        <v xml:space="preserve"> </v>
      </c>
      <c r="AO41" s="5" t="str">
        <f t="shared" si="25"/>
        <v xml:space="preserve"> </v>
      </c>
      <c r="AP41" s="5" t="str">
        <f t="shared" si="26"/>
        <v xml:space="preserve"> </v>
      </c>
      <c r="AQ41" s="5" t="str">
        <f t="shared" si="27"/>
        <v xml:space="preserve"> </v>
      </c>
      <c r="AR41" s="5" t="str">
        <f t="shared" si="28"/>
        <v xml:space="preserve"> </v>
      </c>
      <c r="AS41" s="5" t="str">
        <f t="shared" si="7"/>
        <v xml:space="preserve"> </v>
      </c>
      <c r="AT41" s="5" t="str">
        <f t="shared" si="8"/>
        <v xml:space="preserve"> </v>
      </c>
      <c r="AU41" s="5" t="str">
        <f t="shared" si="9"/>
        <v xml:space="preserve"> </v>
      </c>
      <c r="AV41" s="5" t="str">
        <f t="shared" si="10"/>
        <v xml:space="preserve"> </v>
      </c>
      <c r="AW41" s="5" t="str">
        <f t="shared" si="11"/>
        <v xml:space="preserve"> </v>
      </c>
      <c r="AX41" s="5" t="str">
        <f t="shared" si="12"/>
        <v xml:space="preserve"> </v>
      </c>
      <c r="AY41" s="19" t="str">
        <f t="shared" si="13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14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si="6"/>
        <v xml:space="preserve"> </v>
      </c>
      <c r="AE42" s="5" t="str">
        <f t="shared" si="15"/>
        <v xml:space="preserve"> </v>
      </c>
      <c r="AF42" s="5" t="str">
        <f t="shared" si="16"/>
        <v xml:space="preserve"> </v>
      </c>
      <c r="AG42" s="5" t="str">
        <f t="shared" si="17"/>
        <v xml:space="preserve"> </v>
      </c>
      <c r="AH42" s="5" t="str">
        <f t="shared" si="18"/>
        <v xml:space="preserve"> </v>
      </c>
      <c r="AI42" s="5" t="str">
        <f t="shared" si="19"/>
        <v xml:space="preserve"> </v>
      </c>
      <c r="AJ42" s="5" t="str">
        <f t="shared" si="20"/>
        <v xml:space="preserve"> </v>
      </c>
      <c r="AK42" s="5" t="str">
        <f t="shared" si="21"/>
        <v xml:space="preserve"> </v>
      </c>
      <c r="AL42" s="5" t="str">
        <f t="shared" si="22"/>
        <v xml:space="preserve"> </v>
      </c>
      <c r="AM42" s="5" t="str">
        <f t="shared" si="23"/>
        <v xml:space="preserve"> </v>
      </c>
      <c r="AN42" s="5" t="str">
        <f t="shared" si="24"/>
        <v xml:space="preserve"> </v>
      </c>
      <c r="AO42" s="5" t="str">
        <f t="shared" si="25"/>
        <v xml:space="preserve"> </v>
      </c>
      <c r="AP42" s="5" t="str">
        <f t="shared" si="26"/>
        <v xml:space="preserve"> </v>
      </c>
      <c r="AQ42" s="5" t="str">
        <f t="shared" si="27"/>
        <v xml:space="preserve"> </v>
      </c>
      <c r="AR42" s="5" t="str">
        <f t="shared" si="28"/>
        <v xml:space="preserve"> </v>
      </c>
      <c r="AS42" s="5" t="str">
        <f t="shared" si="7"/>
        <v xml:space="preserve"> </v>
      </c>
      <c r="AT42" s="5" t="str">
        <f t="shared" si="8"/>
        <v xml:space="preserve"> </v>
      </c>
      <c r="AU42" s="5" t="str">
        <f t="shared" si="9"/>
        <v xml:space="preserve"> </v>
      </c>
      <c r="AV42" s="5" t="str">
        <f t="shared" si="10"/>
        <v xml:space="preserve"> </v>
      </c>
      <c r="AW42" s="5" t="str">
        <f t="shared" si="11"/>
        <v xml:space="preserve"> </v>
      </c>
      <c r="AX42" s="5" t="str">
        <f t="shared" si="12"/>
        <v xml:space="preserve"> </v>
      </c>
      <c r="AY42" s="19" t="str">
        <f t="shared" si="13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14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6"/>
        <v xml:space="preserve"> </v>
      </c>
      <c r="AE43" s="5" t="str">
        <f t="shared" si="15"/>
        <v xml:space="preserve"> </v>
      </c>
      <c r="AF43" s="5" t="str">
        <f t="shared" si="16"/>
        <v xml:space="preserve"> </v>
      </c>
      <c r="AG43" s="5" t="str">
        <f t="shared" si="17"/>
        <v xml:space="preserve"> </v>
      </c>
      <c r="AH43" s="5" t="str">
        <f t="shared" si="18"/>
        <v xml:space="preserve"> </v>
      </c>
      <c r="AI43" s="5" t="str">
        <f t="shared" si="19"/>
        <v xml:space="preserve"> </v>
      </c>
      <c r="AJ43" s="5" t="str">
        <f t="shared" si="20"/>
        <v xml:space="preserve"> </v>
      </c>
      <c r="AK43" s="5" t="str">
        <f t="shared" si="21"/>
        <v xml:space="preserve"> </v>
      </c>
      <c r="AL43" s="5" t="str">
        <f t="shared" si="22"/>
        <v xml:space="preserve"> </v>
      </c>
      <c r="AM43" s="5" t="str">
        <f t="shared" si="23"/>
        <v xml:space="preserve"> </v>
      </c>
      <c r="AN43" s="5" t="str">
        <f t="shared" si="24"/>
        <v xml:space="preserve"> </v>
      </c>
      <c r="AO43" s="5" t="str">
        <f t="shared" si="25"/>
        <v xml:space="preserve"> </v>
      </c>
      <c r="AP43" s="5" t="str">
        <f t="shared" si="26"/>
        <v xml:space="preserve"> </v>
      </c>
      <c r="AQ43" s="5" t="str">
        <f t="shared" si="27"/>
        <v xml:space="preserve"> </v>
      </c>
      <c r="AR43" s="5" t="str">
        <f t="shared" si="28"/>
        <v xml:space="preserve"> </v>
      </c>
      <c r="AS43" s="5" t="str">
        <f t="shared" si="7"/>
        <v xml:space="preserve"> </v>
      </c>
      <c r="AT43" s="5" t="str">
        <f t="shared" si="8"/>
        <v xml:space="preserve"> </v>
      </c>
      <c r="AU43" s="5" t="str">
        <f t="shared" si="9"/>
        <v xml:space="preserve"> </v>
      </c>
      <c r="AV43" s="5" t="str">
        <f t="shared" si="10"/>
        <v xml:space="preserve"> </v>
      </c>
      <c r="AW43" s="5" t="str">
        <f t="shared" si="11"/>
        <v xml:space="preserve"> </v>
      </c>
      <c r="AX43" s="5" t="str">
        <f t="shared" si="12"/>
        <v xml:space="preserve"> </v>
      </c>
      <c r="AY43" s="19" t="str">
        <f t="shared" si="13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14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6"/>
        <v xml:space="preserve"> </v>
      </c>
      <c r="AE44" s="5" t="str">
        <f t="shared" si="15"/>
        <v xml:space="preserve"> </v>
      </c>
      <c r="AF44" s="5" t="str">
        <f t="shared" si="16"/>
        <v xml:space="preserve"> </v>
      </c>
      <c r="AG44" s="5" t="str">
        <f t="shared" si="17"/>
        <v xml:space="preserve"> </v>
      </c>
      <c r="AH44" s="5" t="str">
        <f t="shared" si="18"/>
        <v xml:space="preserve"> </v>
      </c>
      <c r="AI44" s="5" t="str">
        <f t="shared" si="19"/>
        <v xml:space="preserve"> </v>
      </c>
      <c r="AJ44" s="5" t="str">
        <f t="shared" si="20"/>
        <v xml:space="preserve"> </v>
      </c>
      <c r="AK44" s="5" t="str">
        <f t="shared" si="21"/>
        <v xml:space="preserve"> </v>
      </c>
      <c r="AL44" s="5" t="str">
        <f t="shared" si="22"/>
        <v xml:space="preserve"> </v>
      </c>
      <c r="AM44" s="5" t="str">
        <f t="shared" si="23"/>
        <v xml:space="preserve"> </v>
      </c>
      <c r="AN44" s="5" t="str">
        <f t="shared" si="24"/>
        <v xml:space="preserve"> </v>
      </c>
      <c r="AO44" s="5" t="str">
        <f t="shared" si="25"/>
        <v xml:space="preserve"> </v>
      </c>
      <c r="AP44" s="5" t="str">
        <f t="shared" si="26"/>
        <v xml:space="preserve"> </v>
      </c>
      <c r="AQ44" s="5" t="str">
        <f t="shared" si="27"/>
        <v xml:space="preserve"> </v>
      </c>
      <c r="AR44" s="5" t="str">
        <f t="shared" si="28"/>
        <v xml:space="preserve"> </v>
      </c>
      <c r="AS44" s="5" t="str">
        <f t="shared" si="7"/>
        <v xml:space="preserve"> </v>
      </c>
      <c r="AT44" s="5" t="str">
        <f t="shared" si="8"/>
        <v xml:space="preserve"> </v>
      </c>
      <c r="AU44" s="5" t="str">
        <f t="shared" si="9"/>
        <v xml:space="preserve"> </v>
      </c>
      <c r="AV44" s="5" t="str">
        <f t="shared" si="10"/>
        <v xml:space="preserve"> </v>
      </c>
      <c r="AW44" s="5" t="str">
        <f t="shared" si="11"/>
        <v xml:space="preserve"> </v>
      </c>
      <c r="AX44" s="5" t="str">
        <f t="shared" si="12"/>
        <v xml:space="preserve"> </v>
      </c>
      <c r="AY44" s="19" t="str">
        <f t="shared" si="13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14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6"/>
        <v xml:space="preserve"> </v>
      </c>
      <c r="AE45" s="5" t="str">
        <f t="shared" si="15"/>
        <v xml:space="preserve"> </v>
      </c>
      <c r="AF45" s="5" t="str">
        <f t="shared" si="16"/>
        <v xml:space="preserve"> </v>
      </c>
      <c r="AG45" s="5" t="str">
        <f t="shared" si="17"/>
        <v xml:space="preserve"> </v>
      </c>
      <c r="AH45" s="5" t="str">
        <f t="shared" si="18"/>
        <v xml:space="preserve"> </v>
      </c>
      <c r="AI45" s="5" t="str">
        <f t="shared" si="19"/>
        <v xml:space="preserve"> </v>
      </c>
      <c r="AJ45" s="5" t="str">
        <f t="shared" si="20"/>
        <v xml:space="preserve"> </v>
      </c>
      <c r="AK45" s="5" t="str">
        <f t="shared" si="21"/>
        <v xml:space="preserve"> </v>
      </c>
      <c r="AL45" s="5" t="str">
        <f t="shared" si="22"/>
        <v xml:space="preserve"> </v>
      </c>
      <c r="AM45" s="5" t="str">
        <f t="shared" si="23"/>
        <v xml:space="preserve"> </v>
      </c>
      <c r="AN45" s="5" t="str">
        <f t="shared" si="24"/>
        <v xml:space="preserve"> </v>
      </c>
      <c r="AO45" s="5" t="str">
        <f t="shared" si="25"/>
        <v xml:space="preserve"> </v>
      </c>
      <c r="AP45" s="5" t="str">
        <f t="shared" si="26"/>
        <v xml:space="preserve"> </v>
      </c>
      <c r="AQ45" s="5" t="str">
        <f t="shared" si="27"/>
        <v xml:space="preserve"> </v>
      </c>
      <c r="AR45" s="5" t="str">
        <f t="shared" si="28"/>
        <v xml:space="preserve"> </v>
      </c>
      <c r="AS45" s="5" t="str">
        <f t="shared" si="7"/>
        <v xml:space="preserve"> </v>
      </c>
      <c r="AT45" s="5" t="str">
        <f t="shared" si="8"/>
        <v xml:space="preserve"> </v>
      </c>
      <c r="AU45" s="5" t="str">
        <f t="shared" si="9"/>
        <v xml:space="preserve"> </v>
      </c>
      <c r="AV45" s="5" t="str">
        <f t="shared" si="10"/>
        <v xml:space="preserve"> </v>
      </c>
      <c r="AW45" s="5" t="str">
        <f t="shared" si="11"/>
        <v xml:space="preserve"> </v>
      </c>
      <c r="AX45" s="5" t="str">
        <f t="shared" si="12"/>
        <v xml:space="preserve"> </v>
      </c>
      <c r="AY45" s="19" t="str">
        <f t="shared" si="13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14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6"/>
        <v xml:space="preserve"> </v>
      </c>
      <c r="AE46" s="5" t="str">
        <f t="shared" si="15"/>
        <v xml:space="preserve"> </v>
      </c>
      <c r="AF46" s="5" t="str">
        <f t="shared" si="16"/>
        <v xml:space="preserve"> </v>
      </c>
      <c r="AG46" s="5" t="str">
        <f t="shared" si="17"/>
        <v xml:space="preserve"> </v>
      </c>
      <c r="AH46" s="5" t="str">
        <f t="shared" si="18"/>
        <v xml:space="preserve"> </v>
      </c>
      <c r="AI46" s="5" t="str">
        <f t="shared" si="19"/>
        <v xml:space="preserve"> </v>
      </c>
      <c r="AJ46" s="5" t="str">
        <f t="shared" si="20"/>
        <v xml:space="preserve"> </v>
      </c>
      <c r="AK46" s="5" t="str">
        <f t="shared" si="21"/>
        <v xml:space="preserve"> </v>
      </c>
      <c r="AL46" s="5" t="str">
        <f t="shared" si="22"/>
        <v xml:space="preserve"> </v>
      </c>
      <c r="AM46" s="5" t="str">
        <f t="shared" si="23"/>
        <v xml:space="preserve"> </v>
      </c>
      <c r="AN46" s="5" t="str">
        <f t="shared" si="24"/>
        <v xml:space="preserve"> </v>
      </c>
      <c r="AO46" s="5" t="str">
        <f t="shared" si="25"/>
        <v xml:space="preserve"> </v>
      </c>
      <c r="AP46" s="5" t="str">
        <f t="shared" si="26"/>
        <v xml:space="preserve"> </v>
      </c>
      <c r="AQ46" s="5" t="str">
        <f t="shared" si="27"/>
        <v xml:space="preserve"> </v>
      </c>
      <c r="AR46" s="5" t="str">
        <f t="shared" si="28"/>
        <v xml:space="preserve"> </v>
      </c>
      <c r="AS46" s="5" t="str">
        <f t="shared" si="7"/>
        <v xml:space="preserve"> </v>
      </c>
      <c r="AT46" s="5" t="str">
        <f t="shared" si="8"/>
        <v xml:space="preserve"> </v>
      </c>
      <c r="AU46" s="5" t="str">
        <f t="shared" si="9"/>
        <v xml:space="preserve"> </v>
      </c>
      <c r="AV46" s="5" t="str">
        <f t="shared" si="10"/>
        <v xml:space="preserve"> </v>
      </c>
      <c r="AW46" s="5" t="str">
        <f t="shared" si="11"/>
        <v xml:space="preserve"> </v>
      </c>
      <c r="AX46" s="5" t="str">
        <f t="shared" si="12"/>
        <v xml:space="preserve"> </v>
      </c>
      <c r="AY46" s="19" t="str">
        <f t="shared" si="13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14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6"/>
        <v xml:space="preserve"> </v>
      </c>
      <c r="AE47" s="5" t="str">
        <f t="shared" si="15"/>
        <v xml:space="preserve"> </v>
      </c>
      <c r="AF47" s="5" t="str">
        <f t="shared" si="16"/>
        <v xml:space="preserve"> </v>
      </c>
      <c r="AG47" s="5" t="str">
        <f t="shared" si="17"/>
        <v xml:space="preserve"> </v>
      </c>
      <c r="AH47" s="5" t="str">
        <f t="shared" si="18"/>
        <v xml:space="preserve"> </v>
      </c>
      <c r="AI47" s="5" t="str">
        <f t="shared" si="19"/>
        <v xml:space="preserve"> </v>
      </c>
      <c r="AJ47" s="5" t="str">
        <f t="shared" si="20"/>
        <v xml:space="preserve"> </v>
      </c>
      <c r="AK47" s="5" t="str">
        <f t="shared" si="21"/>
        <v xml:space="preserve"> </v>
      </c>
      <c r="AL47" s="5" t="str">
        <f t="shared" si="22"/>
        <v xml:space="preserve"> </v>
      </c>
      <c r="AM47" s="5" t="str">
        <f t="shared" si="23"/>
        <v xml:space="preserve"> </v>
      </c>
      <c r="AN47" s="5" t="str">
        <f t="shared" si="24"/>
        <v xml:space="preserve"> </v>
      </c>
      <c r="AO47" s="5" t="str">
        <f t="shared" si="25"/>
        <v xml:space="preserve"> </v>
      </c>
      <c r="AP47" s="5" t="str">
        <f t="shared" si="26"/>
        <v xml:space="preserve"> </v>
      </c>
      <c r="AQ47" s="5" t="str">
        <f t="shared" si="27"/>
        <v xml:space="preserve"> </v>
      </c>
      <c r="AR47" s="5" t="str">
        <f t="shared" si="28"/>
        <v xml:space="preserve"> </v>
      </c>
      <c r="AS47" s="5" t="str">
        <f t="shared" si="7"/>
        <v xml:space="preserve"> </v>
      </c>
      <c r="AT47" s="5" t="str">
        <f t="shared" si="8"/>
        <v xml:space="preserve"> </v>
      </c>
      <c r="AU47" s="5" t="str">
        <f t="shared" si="9"/>
        <v xml:space="preserve"> </v>
      </c>
      <c r="AV47" s="5" t="str">
        <f t="shared" si="10"/>
        <v xml:space="preserve"> </v>
      </c>
      <c r="AW47" s="5" t="str">
        <f t="shared" si="11"/>
        <v xml:space="preserve"> </v>
      </c>
      <c r="AX47" s="5" t="str">
        <f t="shared" si="12"/>
        <v xml:space="preserve"> </v>
      </c>
      <c r="AY47" s="19" t="str">
        <f t="shared" si="13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14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6"/>
        <v xml:space="preserve"> </v>
      </c>
      <c r="AE48" s="5" t="str">
        <f t="shared" si="15"/>
        <v xml:space="preserve"> </v>
      </c>
      <c r="AF48" s="5" t="str">
        <f t="shared" si="16"/>
        <v xml:space="preserve"> </v>
      </c>
      <c r="AG48" s="5" t="str">
        <f t="shared" si="17"/>
        <v xml:space="preserve"> </v>
      </c>
      <c r="AH48" s="5" t="str">
        <f t="shared" si="18"/>
        <v xml:space="preserve"> </v>
      </c>
      <c r="AI48" s="5" t="str">
        <f t="shared" si="19"/>
        <v xml:space="preserve"> </v>
      </c>
      <c r="AJ48" s="5" t="str">
        <f t="shared" si="20"/>
        <v xml:space="preserve"> </v>
      </c>
      <c r="AK48" s="5" t="str">
        <f t="shared" si="21"/>
        <v xml:space="preserve"> </v>
      </c>
      <c r="AL48" s="5" t="str">
        <f t="shared" si="22"/>
        <v xml:space="preserve"> </v>
      </c>
      <c r="AM48" s="5" t="str">
        <f t="shared" si="23"/>
        <v xml:space="preserve"> </v>
      </c>
      <c r="AN48" s="5" t="str">
        <f t="shared" si="24"/>
        <v xml:space="preserve"> </v>
      </c>
      <c r="AO48" s="5" t="str">
        <f t="shared" si="25"/>
        <v xml:space="preserve"> </v>
      </c>
      <c r="AP48" s="5" t="str">
        <f t="shared" si="26"/>
        <v xml:space="preserve"> </v>
      </c>
      <c r="AQ48" s="5" t="str">
        <f t="shared" si="27"/>
        <v xml:space="preserve"> </v>
      </c>
      <c r="AR48" s="5" t="str">
        <f t="shared" si="28"/>
        <v xml:space="preserve"> </v>
      </c>
      <c r="AS48" s="5" t="str">
        <f t="shared" si="7"/>
        <v xml:space="preserve"> </v>
      </c>
      <c r="AT48" s="5" t="str">
        <f t="shared" si="8"/>
        <v xml:space="preserve"> </v>
      </c>
      <c r="AU48" s="5" t="str">
        <f t="shared" si="9"/>
        <v xml:space="preserve"> </v>
      </c>
      <c r="AV48" s="5" t="str">
        <f t="shared" si="10"/>
        <v xml:space="preserve"> </v>
      </c>
      <c r="AW48" s="5" t="str">
        <f t="shared" si="11"/>
        <v xml:space="preserve"> </v>
      </c>
      <c r="AX48" s="5" t="str">
        <f t="shared" si="12"/>
        <v xml:space="preserve"> </v>
      </c>
      <c r="AY48" s="19" t="str">
        <f t="shared" si="13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14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6"/>
        <v xml:space="preserve"> </v>
      </c>
      <c r="AE49" s="5" t="str">
        <f t="shared" si="15"/>
        <v xml:space="preserve"> </v>
      </c>
      <c r="AF49" s="5" t="str">
        <f t="shared" si="16"/>
        <v xml:space="preserve"> </v>
      </c>
      <c r="AG49" s="5" t="str">
        <f t="shared" si="17"/>
        <v xml:space="preserve"> </v>
      </c>
      <c r="AH49" s="5" t="str">
        <f t="shared" si="18"/>
        <v xml:space="preserve"> </v>
      </c>
      <c r="AI49" s="5" t="str">
        <f t="shared" si="19"/>
        <v xml:space="preserve"> </v>
      </c>
      <c r="AJ49" s="5" t="str">
        <f t="shared" si="20"/>
        <v xml:space="preserve"> </v>
      </c>
      <c r="AK49" s="5" t="str">
        <f t="shared" si="21"/>
        <v xml:space="preserve"> </v>
      </c>
      <c r="AL49" s="5" t="str">
        <f t="shared" si="22"/>
        <v xml:space="preserve"> </v>
      </c>
      <c r="AM49" s="5" t="str">
        <f t="shared" si="23"/>
        <v xml:space="preserve"> </v>
      </c>
      <c r="AN49" s="5" t="str">
        <f t="shared" si="24"/>
        <v xml:space="preserve"> </v>
      </c>
      <c r="AO49" s="5" t="str">
        <f t="shared" si="25"/>
        <v xml:space="preserve"> </v>
      </c>
      <c r="AP49" s="5" t="str">
        <f t="shared" si="26"/>
        <v xml:space="preserve"> </v>
      </c>
      <c r="AQ49" s="5" t="str">
        <f t="shared" si="27"/>
        <v xml:space="preserve"> </v>
      </c>
      <c r="AR49" s="5" t="str">
        <f t="shared" si="28"/>
        <v xml:space="preserve"> </v>
      </c>
      <c r="AS49" s="5" t="str">
        <f t="shared" si="7"/>
        <v xml:space="preserve"> </v>
      </c>
      <c r="AT49" s="5" t="str">
        <f t="shared" si="8"/>
        <v xml:space="preserve"> </v>
      </c>
      <c r="AU49" s="5" t="str">
        <f t="shared" si="9"/>
        <v xml:space="preserve"> </v>
      </c>
      <c r="AV49" s="5" t="str">
        <f t="shared" si="10"/>
        <v xml:space="preserve"> </v>
      </c>
      <c r="AW49" s="5" t="str">
        <f t="shared" si="11"/>
        <v xml:space="preserve"> </v>
      </c>
      <c r="AX49" s="5" t="str">
        <f t="shared" si="12"/>
        <v xml:space="preserve"> </v>
      </c>
      <c r="AY49" s="19" t="str">
        <f t="shared" si="13"/>
        <v xml:space="preserve"> </v>
      </c>
    </row>
    <row r="50" spans="1:60" ht="12.75" customHeight="1" thickBo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29">IF(ISBLANK($A51),"",IF(B51=B$9,1,0))</f>
        <v/>
      </c>
      <c r="AE51" s="13" t="str">
        <f t="shared" si="29"/>
        <v/>
      </c>
      <c r="AF51" s="13" t="str">
        <f t="shared" si="29"/>
        <v/>
      </c>
      <c r="AG51" s="13" t="str">
        <f t="shared" si="29"/>
        <v/>
      </c>
      <c r="AH51" s="13" t="str">
        <f t="shared" si="29"/>
        <v/>
      </c>
      <c r="AI51" s="13" t="str">
        <f t="shared" si="29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30">IF(ISERROR(AVERAGE(AD$10:AD$49)),0,AVERAGE(AD$10:AD$49))</f>
        <v>0</v>
      </c>
      <c r="C54" s="21">
        <f t="shared" si="30"/>
        <v>0</v>
      </c>
      <c r="D54" s="21">
        <f t="shared" si="30"/>
        <v>0</v>
      </c>
      <c r="E54" s="21">
        <f t="shared" si="30"/>
        <v>0</v>
      </c>
      <c r="F54" s="21">
        <f t="shared" si="30"/>
        <v>0</v>
      </c>
      <c r="G54" s="21">
        <f t="shared" si="30"/>
        <v>0</v>
      </c>
      <c r="H54" s="21">
        <f t="shared" si="30"/>
        <v>0</v>
      </c>
      <c r="I54" s="21">
        <f t="shared" si="30"/>
        <v>0</v>
      </c>
      <c r="J54" s="21">
        <f t="shared" si="30"/>
        <v>0</v>
      </c>
      <c r="K54" s="21">
        <f t="shared" si="30"/>
        <v>0</v>
      </c>
      <c r="L54" s="21">
        <f t="shared" si="30"/>
        <v>0</v>
      </c>
      <c r="M54" s="21">
        <f t="shared" si="30"/>
        <v>0</v>
      </c>
      <c r="N54" s="21">
        <f t="shared" si="30"/>
        <v>0</v>
      </c>
      <c r="O54" s="21">
        <f t="shared" si="30"/>
        <v>0</v>
      </c>
      <c r="P54" s="21">
        <f t="shared" si="30"/>
        <v>0</v>
      </c>
      <c r="Q54" s="21">
        <f t="shared" si="30"/>
        <v>0</v>
      </c>
      <c r="R54" s="21">
        <f t="shared" si="30"/>
        <v>0</v>
      </c>
      <c r="S54" s="21">
        <f t="shared" si="30"/>
        <v>0</v>
      </c>
      <c r="T54" s="21">
        <f t="shared" si="30"/>
        <v>0</v>
      </c>
      <c r="U54" s="21">
        <f t="shared" si="30"/>
        <v>0</v>
      </c>
      <c r="V54" s="21">
        <f t="shared" si="30"/>
        <v>0</v>
      </c>
      <c r="W54" s="21">
        <f t="shared" si="30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31">C54/AE$9</f>
        <v>0</v>
      </c>
      <c r="D55" s="21">
        <f t="shared" si="31"/>
        <v>0</v>
      </c>
      <c r="E55" s="21">
        <f t="shared" si="31"/>
        <v>0</v>
      </c>
      <c r="F55" s="21">
        <f t="shared" si="31"/>
        <v>0</v>
      </c>
      <c r="G55" s="21">
        <f t="shared" si="31"/>
        <v>0</v>
      </c>
      <c r="H55" s="21">
        <f t="shared" si="31"/>
        <v>0</v>
      </c>
      <c r="I55" s="21">
        <f t="shared" si="31"/>
        <v>0</v>
      </c>
      <c r="J55" s="21">
        <f t="shared" si="31"/>
        <v>0</v>
      </c>
      <c r="K55" s="21">
        <f t="shared" si="31"/>
        <v>0</v>
      </c>
      <c r="L55" s="21">
        <f t="shared" si="31"/>
        <v>0</v>
      </c>
      <c r="M55" s="21">
        <f t="shared" si="31"/>
        <v>0</v>
      </c>
      <c r="N55" s="21">
        <f t="shared" si="31"/>
        <v>0</v>
      </c>
      <c r="O55" s="21">
        <f t="shared" si="31"/>
        <v>0</v>
      </c>
      <c r="P55" s="21">
        <f t="shared" si="31"/>
        <v>0</v>
      </c>
      <c r="Q55" s="21">
        <f t="shared" si="31"/>
        <v>0</v>
      </c>
      <c r="R55" s="21">
        <f t="shared" si="31"/>
        <v>0</v>
      </c>
      <c r="S55" s="21">
        <f t="shared" si="31"/>
        <v>0</v>
      </c>
      <c r="T55" s="21">
        <f t="shared" si="31"/>
        <v>0</v>
      </c>
      <c r="U55" s="21">
        <f t="shared" si="31"/>
        <v>0</v>
      </c>
      <c r="V55" s="21">
        <f t="shared" si="31"/>
        <v>0</v>
      </c>
      <c r="W55" s="21">
        <f t="shared" si="31"/>
        <v>0</v>
      </c>
      <c r="X55" s="11" t="s">
        <v>13</v>
      </c>
      <c r="Y55" s="25">
        <f>Y54/Y$9</f>
        <v>0</v>
      </c>
      <c r="Z55" s="25">
        <f t="shared" ref="Z55:AB55" si="32">Z54/Z$9</f>
        <v>0</v>
      </c>
      <c r="AA55" s="25">
        <f t="shared" si="32"/>
        <v>0</v>
      </c>
      <c r="AB55" s="25">
        <f t="shared" si="32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58" si="33">IF(ISERROR(COUNTIF(B$10:B$49,B69)/$A$69),0,COUNTIF(B$10:B$49,B69)/$A$69)</f>
        <v>0</v>
      </c>
      <c r="C58" s="22">
        <f t="shared" si="33"/>
        <v>0</v>
      </c>
      <c r="D58" s="22">
        <f t="shared" si="33"/>
        <v>0</v>
      </c>
      <c r="E58" s="22">
        <f t="shared" si="33"/>
        <v>0</v>
      </c>
      <c r="F58" s="22">
        <f t="shared" si="33"/>
        <v>0</v>
      </c>
      <c r="G58" s="22">
        <f t="shared" si="33"/>
        <v>0</v>
      </c>
      <c r="H58" s="22">
        <f t="shared" si="33"/>
        <v>0</v>
      </c>
      <c r="I58" s="22">
        <f t="shared" si="33"/>
        <v>0</v>
      </c>
      <c r="J58" s="22">
        <f t="shared" si="33"/>
        <v>0</v>
      </c>
      <c r="K58" s="22">
        <f t="shared" si="33"/>
        <v>0</v>
      </c>
      <c r="L58" s="22">
        <f t="shared" si="33"/>
        <v>0</v>
      </c>
      <c r="M58" s="22">
        <f t="shared" si="33"/>
        <v>0</v>
      </c>
      <c r="N58" s="22">
        <f t="shared" si="33"/>
        <v>0</v>
      </c>
      <c r="O58" s="22">
        <f t="shared" si="33"/>
        <v>0</v>
      </c>
      <c r="P58" s="22">
        <f t="shared" si="33"/>
        <v>0</v>
      </c>
      <c r="Q58" s="22">
        <f t="shared" si="33"/>
        <v>0</v>
      </c>
      <c r="R58" s="22">
        <f t="shared" si="33"/>
        <v>0</v>
      </c>
      <c r="S58" s="22">
        <f t="shared" si="33"/>
        <v>0</v>
      </c>
      <c r="T58" s="22">
        <f t="shared" si="33"/>
        <v>0</v>
      </c>
      <c r="U58" s="22">
        <f t="shared" si="33"/>
        <v>0</v>
      </c>
      <c r="V58" s="22">
        <f t="shared" si="33"/>
        <v>0</v>
      </c>
      <c r="W58" s="79"/>
      <c r="X58" s="6"/>
    </row>
    <row r="59" spans="1:60">
      <c r="A59" s="16" t="s">
        <v>80</v>
      </c>
      <c r="B59" s="22">
        <f t="shared" ref="B59:V59" si="34">IF(ISERROR(COUNTIF(B$10:B$49,B70)/$A$69),0,COUNTIF(B$10:B$49,B70)/$A$69)</f>
        <v>0</v>
      </c>
      <c r="C59" s="22">
        <f t="shared" si="34"/>
        <v>0</v>
      </c>
      <c r="D59" s="22">
        <f t="shared" si="34"/>
        <v>0</v>
      </c>
      <c r="E59" s="22">
        <f t="shared" si="34"/>
        <v>0</v>
      </c>
      <c r="F59" s="22">
        <f t="shared" si="34"/>
        <v>0</v>
      </c>
      <c r="G59" s="22">
        <f t="shared" si="34"/>
        <v>0</v>
      </c>
      <c r="H59" s="22">
        <f t="shared" si="34"/>
        <v>0</v>
      </c>
      <c r="I59" s="22">
        <f t="shared" si="34"/>
        <v>0</v>
      </c>
      <c r="J59" s="22">
        <f t="shared" si="34"/>
        <v>0</v>
      </c>
      <c r="K59" s="22">
        <f t="shared" si="34"/>
        <v>0</v>
      </c>
      <c r="L59" s="22">
        <f t="shared" si="34"/>
        <v>0</v>
      </c>
      <c r="M59" s="22">
        <f t="shared" si="34"/>
        <v>0</v>
      </c>
      <c r="N59" s="22">
        <f t="shared" si="34"/>
        <v>0</v>
      </c>
      <c r="O59" s="22">
        <f t="shared" si="34"/>
        <v>0</v>
      </c>
      <c r="P59" s="22">
        <f t="shared" si="34"/>
        <v>0</v>
      </c>
      <c r="Q59" s="22">
        <f t="shared" si="34"/>
        <v>0</v>
      </c>
      <c r="R59" s="22">
        <f t="shared" si="34"/>
        <v>0</v>
      </c>
      <c r="S59" s="22">
        <f t="shared" si="34"/>
        <v>0</v>
      </c>
      <c r="T59" s="22">
        <f t="shared" si="34"/>
        <v>0</v>
      </c>
      <c r="U59" s="22">
        <f t="shared" si="34"/>
        <v>0</v>
      </c>
      <c r="V59" s="22">
        <f t="shared" si="34"/>
        <v>0</v>
      </c>
      <c r="W59" s="79"/>
      <c r="X59" s="6"/>
    </row>
    <row r="60" spans="1:60">
      <c r="A60" s="16" t="s">
        <v>81</v>
      </c>
      <c r="B60" s="22">
        <f t="shared" ref="B60:V60" si="35">IF(ISERROR(COUNTIF(B$10:B$49,B71)/$A$69),0,COUNTIF(B$10:B$49,B71)/$A$69)</f>
        <v>0</v>
      </c>
      <c r="C60" s="22">
        <f t="shared" si="35"/>
        <v>0</v>
      </c>
      <c r="D60" s="22">
        <f t="shared" si="35"/>
        <v>0</v>
      </c>
      <c r="E60" s="22">
        <f t="shared" si="35"/>
        <v>0</v>
      </c>
      <c r="F60" s="22">
        <f t="shared" si="35"/>
        <v>0</v>
      </c>
      <c r="G60" s="22">
        <f t="shared" si="35"/>
        <v>0</v>
      </c>
      <c r="H60" s="22">
        <f t="shared" si="35"/>
        <v>0</v>
      </c>
      <c r="I60" s="22">
        <f t="shared" si="35"/>
        <v>0</v>
      </c>
      <c r="J60" s="22">
        <f t="shared" si="35"/>
        <v>0</v>
      </c>
      <c r="K60" s="22">
        <f t="shared" si="35"/>
        <v>0</v>
      </c>
      <c r="L60" s="22">
        <f t="shared" si="35"/>
        <v>0</v>
      </c>
      <c r="M60" s="22">
        <f t="shared" si="35"/>
        <v>0</v>
      </c>
      <c r="N60" s="22">
        <f t="shared" si="35"/>
        <v>0</v>
      </c>
      <c r="O60" s="22">
        <f t="shared" si="35"/>
        <v>0</v>
      </c>
      <c r="P60" s="22">
        <f t="shared" si="35"/>
        <v>0</v>
      </c>
      <c r="Q60" s="22">
        <f t="shared" si="35"/>
        <v>0</v>
      </c>
      <c r="R60" s="22">
        <f t="shared" si="35"/>
        <v>0</v>
      </c>
      <c r="S60" s="22">
        <f t="shared" si="35"/>
        <v>0</v>
      </c>
      <c r="T60" s="22">
        <f t="shared" si="35"/>
        <v>0</v>
      </c>
      <c r="U60" s="22">
        <f t="shared" si="35"/>
        <v>0</v>
      </c>
      <c r="V60" s="22">
        <f t="shared" si="35"/>
        <v>0</v>
      </c>
      <c r="W60" s="79"/>
      <c r="X60" s="6"/>
    </row>
    <row r="61" spans="1:60">
      <c r="A61" s="16" t="s">
        <v>82</v>
      </c>
      <c r="B61" s="22">
        <f t="shared" ref="B61:P61" si="36">IF(ISERROR(COUNTIF(B$10:B$49,B72)/$A$69),0,COUNTIF(B$10:B$49,B72)/$A$69)</f>
        <v>0</v>
      </c>
      <c r="C61" s="22">
        <f t="shared" si="36"/>
        <v>0</v>
      </c>
      <c r="D61" s="22">
        <f t="shared" si="36"/>
        <v>0</v>
      </c>
      <c r="E61" s="22">
        <f t="shared" si="36"/>
        <v>0</v>
      </c>
      <c r="F61" s="22">
        <f t="shared" si="36"/>
        <v>0</v>
      </c>
      <c r="G61" s="22">
        <f t="shared" si="36"/>
        <v>0</v>
      </c>
      <c r="H61" s="22">
        <f t="shared" si="36"/>
        <v>0</v>
      </c>
      <c r="I61" s="22">
        <f t="shared" si="36"/>
        <v>0</v>
      </c>
      <c r="J61" s="22">
        <f t="shared" si="36"/>
        <v>0</v>
      </c>
      <c r="K61" s="22">
        <f t="shared" si="36"/>
        <v>0</v>
      </c>
      <c r="L61" s="22">
        <f t="shared" si="36"/>
        <v>0</v>
      </c>
      <c r="M61" s="22">
        <f t="shared" si="36"/>
        <v>0</v>
      </c>
      <c r="N61" s="22">
        <f t="shared" si="36"/>
        <v>0</v>
      </c>
      <c r="O61" s="22">
        <f t="shared" si="36"/>
        <v>0</v>
      </c>
      <c r="P61" s="22">
        <f t="shared" si="36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D64:G65" si="37">IF(ISERROR(COUNTIF(F$10:F$49,F73)/$A$69),0,COUNTIF(F$10:F$49,F73)/$A$69)</f>
        <v>0</v>
      </c>
      <c r="G64" s="22">
        <f t="shared" si="37"/>
        <v>0</v>
      </c>
      <c r="H64" s="22">
        <f>IF(ISERROR(COUNTIF(H$10:H$49,H75)/$A$69),0,COUNTIF(H$10:H$49,H75)/$A$69)</f>
        <v>0</v>
      </c>
      <c r="I64" s="22">
        <f t="shared" ref="I64:P64" si="38">IF(ISERROR(COUNTIF(I$10:I$49,I73)/$A$69),0,COUNTIF(I$10:I$49,I73)/$A$69)</f>
        <v>0</v>
      </c>
      <c r="J64" s="22">
        <f t="shared" si="38"/>
        <v>0</v>
      </c>
      <c r="K64" s="22">
        <f t="shared" si="38"/>
        <v>0</v>
      </c>
      <c r="L64" s="22">
        <f t="shared" si="38"/>
        <v>0</v>
      </c>
      <c r="M64" s="22">
        <f t="shared" si="38"/>
        <v>0</v>
      </c>
      <c r="N64" s="22">
        <f t="shared" si="38"/>
        <v>0</v>
      </c>
      <c r="O64" s="22">
        <f t="shared" si="38"/>
        <v>0</v>
      </c>
      <c r="P64" s="22">
        <f t="shared" si="38"/>
        <v>0</v>
      </c>
      <c r="Q64" s="22">
        <f>IF(ISERROR(COUNTIF(Q$10:Q$49,Q$72)/$A$69),0,COUNTIF(Q$10:Q$49,Q$72)/$A$69)</f>
        <v>0</v>
      </c>
      <c r="R64" s="22">
        <f t="shared" ref="R64:S64" si="39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40">IF(ISERROR(COUNTIF(U$10:U$49,U$73)/$A$69),0,COUNTIF(U$10:U$49,U$73)/$A$69)</f>
        <v>0</v>
      </c>
      <c r="V64" s="22">
        <f t="shared" si="40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si="37"/>
        <v>0</v>
      </c>
      <c r="E65" s="22">
        <f>IF(ISERROR(COUNTIF(E$10:E$49,E74)/$A$69),0,COUNTIF(E$10:E$49,E74)/$A$69)</f>
        <v>0</v>
      </c>
      <c r="F65" s="22">
        <f t="shared" si="37"/>
        <v>0</v>
      </c>
      <c r="G65" s="22">
        <f t="shared" si="37"/>
        <v>0</v>
      </c>
      <c r="H65" s="22">
        <f>IF(ISERROR(COUNTIF(H$10:H$49,H76)/$A$69),0,COUNTIF(H$10:H$49,H76)/$A$69)</f>
        <v>0</v>
      </c>
      <c r="I65" s="22">
        <f t="shared" ref="I65:P65" si="41">IF(ISERROR(COUNTIF(I$10:I$49,I74)/$A$69),0,COUNTIF(I$10:I$49,I74)/$A$69)</f>
        <v>0</v>
      </c>
      <c r="J65" s="22">
        <f t="shared" si="41"/>
        <v>0</v>
      </c>
      <c r="K65" s="22">
        <f t="shared" si="41"/>
        <v>0</v>
      </c>
      <c r="L65" s="22">
        <f t="shared" si="41"/>
        <v>0</v>
      </c>
      <c r="M65" s="22">
        <f t="shared" si="41"/>
        <v>0</v>
      </c>
      <c r="N65" s="22">
        <f t="shared" si="41"/>
        <v>0</v>
      </c>
      <c r="O65" s="22">
        <f t="shared" si="41"/>
        <v>0</v>
      </c>
      <c r="P65" s="22">
        <f t="shared" si="4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B57:V57"/>
    <mergeCell ref="AB50:AB53"/>
    <mergeCell ref="AA50:AA53"/>
    <mergeCell ref="A8:A9"/>
    <mergeCell ref="B6:V6"/>
    <mergeCell ref="B7:V7"/>
    <mergeCell ref="B3:P3"/>
    <mergeCell ref="Y2:AB3"/>
    <mergeCell ref="Y4:Y8"/>
    <mergeCell ref="AB4:AB8"/>
    <mergeCell ref="X51:X53"/>
    <mergeCell ref="Y50:Y53"/>
    <mergeCell ref="Z4:Z8"/>
    <mergeCell ref="Z50:Z53"/>
    <mergeCell ref="AA4:AA8"/>
  </mergeCells>
  <phoneticPr fontId="0" type="noConversion"/>
  <conditionalFormatting sqref="B10:B49">
    <cfRule type="cellIs" dxfId="150" priority="15" operator="equal">
      <formula>$B$9</formula>
    </cfRule>
  </conditionalFormatting>
  <conditionalFormatting sqref="C10:C49">
    <cfRule type="cellIs" dxfId="149" priority="14" operator="equal">
      <formula>$C$9</formula>
    </cfRule>
  </conditionalFormatting>
  <conditionalFormatting sqref="D10:D49">
    <cfRule type="cellIs" dxfId="148" priority="13" operator="equal">
      <formula>$D$9</formula>
    </cfRule>
  </conditionalFormatting>
  <conditionalFormatting sqref="E10:E49">
    <cfRule type="cellIs" dxfId="147" priority="12" operator="equal">
      <formula>$E$9</formula>
    </cfRule>
  </conditionalFormatting>
  <conditionalFormatting sqref="F10:F49">
    <cfRule type="cellIs" dxfId="146" priority="11" operator="equal">
      <formula>$F$9</formula>
    </cfRule>
  </conditionalFormatting>
  <conditionalFormatting sqref="G10:G49">
    <cfRule type="cellIs" dxfId="145" priority="10" operator="equal">
      <formula>$G$9</formula>
    </cfRule>
  </conditionalFormatting>
  <conditionalFormatting sqref="H10:H49">
    <cfRule type="cellIs" dxfId="144" priority="9" operator="equal">
      <formula>$H$9</formula>
    </cfRule>
  </conditionalFormatting>
  <conditionalFormatting sqref="I10:I49">
    <cfRule type="cellIs" dxfId="143" priority="8" operator="equal">
      <formula>$I$9</formula>
    </cfRule>
  </conditionalFormatting>
  <conditionalFormatting sqref="J10:J49">
    <cfRule type="cellIs" dxfId="142" priority="7" operator="equal">
      <formula>$J$9</formula>
    </cfRule>
  </conditionalFormatting>
  <conditionalFormatting sqref="K10:K49">
    <cfRule type="cellIs" dxfId="141" priority="6" operator="equal">
      <formula>$K$9</formula>
    </cfRule>
  </conditionalFormatting>
  <conditionalFormatting sqref="L10:L49">
    <cfRule type="cellIs" dxfId="140" priority="5" operator="equal">
      <formula>$L$9</formula>
    </cfRule>
  </conditionalFormatting>
  <conditionalFormatting sqref="M10:M49">
    <cfRule type="cellIs" dxfId="139" priority="4" operator="equal">
      <formula>$M$9</formula>
    </cfRule>
  </conditionalFormatting>
  <conditionalFormatting sqref="N10:N49">
    <cfRule type="cellIs" dxfId="138" priority="3" operator="equal">
      <formula>$N$9</formula>
    </cfRule>
  </conditionalFormatting>
  <conditionalFormatting sqref="O10:O49">
    <cfRule type="cellIs" dxfId="137" priority="2" operator="equal">
      <formula>$O$9</formula>
    </cfRule>
  </conditionalFormatting>
  <conditionalFormatting sqref="P10:P49">
    <cfRule type="cellIs" dxfId="136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U10:U49">
      <formula1>$U$69:$U$73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S10:S49">
      <formula1>$S$69:$S$72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  <ignoredErrors>
    <ignoredError sqref="AD51:AX51 AZ50:BA50 AY9 AY51:BA51 AD10:AR49 AS10:AX49 AY10:AY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8: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135" priority="15" operator="equal">
      <formula>$B$9</formula>
    </cfRule>
  </conditionalFormatting>
  <conditionalFormatting sqref="C10:C49">
    <cfRule type="cellIs" dxfId="134" priority="14" operator="equal">
      <formula>$C$9</formula>
    </cfRule>
  </conditionalFormatting>
  <conditionalFormatting sqref="D10:D49">
    <cfRule type="cellIs" dxfId="133" priority="13" operator="equal">
      <formula>$D$9</formula>
    </cfRule>
  </conditionalFormatting>
  <conditionalFormatting sqref="E10:E49">
    <cfRule type="cellIs" dxfId="132" priority="12" operator="equal">
      <formula>$E$9</formula>
    </cfRule>
  </conditionalFormatting>
  <conditionalFormatting sqref="F10:F49">
    <cfRule type="cellIs" dxfId="131" priority="11" operator="equal">
      <formula>$F$9</formula>
    </cfRule>
  </conditionalFormatting>
  <conditionalFormatting sqref="G10:G49">
    <cfRule type="cellIs" dxfId="130" priority="10" operator="equal">
      <formula>$G$9</formula>
    </cfRule>
  </conditionalFormatting>
  <conditionalFormatting sqref="H10:H49">
    <cfRule type="cellIs" dxfId="129" priority="9" operator="equal">
      <formula>$H$9</formula>
    </cfRule>
  </conditionalFormatting>
  <conditionalFormatting sqref="I10:I49">
    <cfRule type="cellIs" dxfId="128" priority="8" operator="equal">
      <formula>$I$9</formula>
    </cfRule>
  </conditionalFormatting>
  <conditionalFormatting sqref="J10:J49">
    <cfRule type="cellIs" dxfId="127" priority="7" operator="equal">
      <formula>$J$9</formula>
    </cfRule>
  </conditionalFormatting>
  <conditionalFormatting sqref="K10:K49">
    <cfRule type="cellIs" dxfId="126" priority="6" operator="equal">
      <formula>$K$9</formula>
    </cfRule>
  </conditionalFormatting>
  <conditionalFormatting sqref="L10:L49">
    <cfRule type="cellIs" dxfId="125" priority="5" operator="equal">
      <formula>$L$9</formula>
    </cfRule>
  </conditionalFormatting>
  <conditionalFormatting sqref="M10:M49">
    <cfRule type="cellIs" dxfId="124" priority="4" operator="equal">
      <formula>$M$9</formula>
    </cfRule>
  </conditionalFormatting>
  <conditionalFormatting sqref="N10:N49">
    <cfRule type="cellIs" dxfId="123" priority="3" operator="equal">
      <formula>$N$9</formula>
    </cfRule>
  </conditionalFormatting>
  <conditionalFormatting sqref="O10:O49">
    <cfRule type="cellIs" dxfId="122" priority="2" operator="equal">
      <formula>$O$9</formula>
    </cfRule>
  </conditionalFormatting>
  <conditionalFormatting sqref="P10:P49">
    <cfRule type="cellIs" dxfId="121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120" priority="15" operator="equal">
      <formula>$B$9</formula>
    </cfRule>
  </conditionalFormatting>
  <conditionalFormatting sqref="C10:C49">
    <cfRule type="cellIs" dxfId="119" priority="14" operator="equal">
      <formula>$C$9</formula>
    </cfRule>
  </conditionalFormatting>
  <conditionalFormatting sqref="D10:D49">
    <cfRule type="cellIs" dxfId="118" priority="13" operator="equal">
      <formula>$D$9</formula>
    </cfRule>
  </conditionalFormatting>
  <conditionalFormatting sqref="E10:E49">
    <cfRule type="cellIs" dxfId="117" priority="12" operator="equal">
      <formula>$E$9</formula>
    </cfRule>
  </conditionalFormatting>
  <conditionalFormatting sqref="F10:F49">
    <cfRule type="cellIs" dxfId="116" priority="11" operator="equal">
      <formula>$F$9</formula>
    </cfRule>
  </conditionalFormatting>
  <conditionalFormatting sqref="G10:G49">
    <cfRule type="cellIs" dxfId="115" priority="10" operator="equal">
      <formula>$G$9</formula>
    </cfRule>
  </conditionalFormatting>
  <conditionalFormatting sqref="H10:H49">
    <cfRule type="cellIs" dxfId="114" priority="9" operator="equal">
      <formula>$H$9</formula>
    </cfRule>
  </conditionalFormatting>
  <conditionalFormatting sqref="I10:I49">
    <cfRule type="cellIs" dxfId="113" priority="8" operator="equal">
      <formula>$I$9</formula>
    </cfRule>
  </conditionalFormatting>
  <conditionalFormatting sqref="J10:J49">
    <cfRule type="cellIs" dxfId="112" priority="7" operator="equal">
      <formula>$J$9</formula>
    </cfRule>
  </conditionalFormatting>
  <conditionalFormatting sqref="K10:K49">
    <cfRule type="cellIs" dxfId="111" priority="6" operator="equal">
      <formula>$K$9</formula>
    </cfRule>
  </conditionalFormatting>
  <conditionalFormatting sqref="L10:L49">
    <cfRule type="cellIs" dxfId="110" priority="5" operator="equal">
      <formula>$L$9</formula>
    </cfRule>
  </conditionalFormatting>
  <conditionalFormatting sqref="M10:M49">
    <cfRule type="cellIs" dxfId="109" priority="4" operator="equal">
      <formula>$M$9</formula>
    </cfRule>
  </conditionalFormatting>
  <conditionalFormatting sqref="N10:N49">
    <cfRule type="cellIs" dxfId="108" priority="3" operator="equal">
      <formula>$N$9</formula>
    </cfRule>
  </conditionalFormatting>
  <conditionalFormatting sqref="O10:O49">
    <cfRule type="cellIs" dxfId="107" priority="2" operator="equal">
      <formula>$O$9</formula>
    </cfRule>
  </conditionalFormatting>
  <conditionalFormatting sqref="P10:P49">
    <cfRule type="cellIs" dxfId="106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105" priority="15" operator="equal">
      <formula>$B$9</formula>
    </cfRule>
  </conditionalFormatting>
  <conditionalFormatting sqref="C10:C49">
    <cfRule type="cellIs" dxfId="104" priority="14" operator="equal">
      <formula>$C$9</formula>
    </cfRule>
  </conditionalFormatting>
  <conditionalFormatting sqref="D10:D49">
    <cfRule type="cellIs" dxfId="103" priority="13" operator="equal">
      <formula>$D$9</formula>
    </cfRule>
  </conditionalFormatting>
  <conditionalFormatting sqref="E10:E49">
    <cfRule type="cellIs" dxfId="102" priority="12" operator="equal">
      <formula>$E$9</formula>
    </cfRule>
  </conditionalFormatting>
  <conditionalFormatting sqref="F10:F49">
    <cfRule type="cellIs" dxfId="101" priority="11" operator="equal">
      <formula>$F$9</formula>
    </cfRule>
  </conditionalFormatting>
  <conditionalFormatting sqref="G10:G49">
    <cfRule type="cellIs" dxfId="100" priority="10" operator="equal">
      <formula>$G$9</formula>
    </cfRule>
  </conditionalFormatting>
  <conditionalFormatting sqref="H10:H49">
    <cfRule type="cellIs" dxfId="99" priority="9" operator="equal">
      <formula>$H$9</formula>
    </cfRule>
  </conditionalFormatting>
  <conditionalFormatting sqref="I10:I49">
    <cfRule type="cellIs" dxfId="98" priority="8" operator="equal">
      <formula>$I$9</formula>
    </cfRule>
  </conditionalFormatting>
  <conditionalFormatting sqref="J10:J49">
    <cfRule type="cellIs" dxfId="97" priority="7" operator="equal">
      <formula>$J$9</formula>
    </cfRule>
  </conditionalFormatting>
  <conditionalFormatting sqref="K10:K49">
    <cfRule type="cellIs" dxfId="96" priority="6" operator="equal">
      <formula>$K$9</formula>
    </cfRule>
  </conditionalFormatting>
  <conditionalFormatting sqref="L10:L49">
    <cfRule type="cellIs" dxfId="95" priority="5" operator="equal">
      <formula>$L$9</formula>
    </cfRule>
  </conditionalFormatting>
  <conditionalFormatting sqref="M10:M49">
    <cfRule type="cellIs" dxfId="94" priority="4" operator="equal">
      <formula>$M$9</formula>
    </cfRule>
  </conditionalFormatting>
  <conditionalFormatting sqref="N10:N49">
    <cfRule type="cellIs" dxfId="93" priority="3" operator="equal">
      <formula>$N$9</formula>
    </cfRule>
  </conditionalFormatting>
  <conditionalFormatting sqref="O10:O49">
    <cfRule type="cellIs" dxfId="92" priority="2" operator="equal">
      <formula>$O$9</formula>
    </cfRule>
  </conditionalFormatting>
  <conditionalFormatting sqref="P10:P49">
    <cfRule type="cellIs" dxfId="91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90" priority="15" operator="equal">
      <formula>$B$9</formula>
    </cfRule>
  </conditionalFormatting>
  <conditionalFormatting sqref="C10:C49">
    <cfRule type="cellIs" dxfId="89" priority="14" operator="equal">
      <formula>$C$9</formula>
    </cfRule>
  </conditionalFormatting>
  <conditionalFormatting sqref="D10:D49">
    <cfRule type="cellIs" dxfId="88" priority="13" operator="equal">
      <formula>$D$9</formula>
    </cfRule>
  </conditionalFormatting>
  <conditionalFormatting sqref="E10:E49">
    <cfRule type="cellIs" dxfId="87" priority="12" operator="equal">
      <formula>$E$9</formula>
    </cfRule>
  </conditionalFormatting>
  <conditionalFormatting sqref="F10:F49">
    <cfRule type="cellIs" dxfId="86" priority="11" operator="equal">
      <formula>$F$9</formula>
    </cfRule>
  </conditionalFormatting>
  <conditionalFormatting sqref="G10:G49">
    <cfRule type="cellIs" dxfId="85" priority="10" operator="equal">
      <formula>$G$9</formula>
    </cfRule>
  </conditionalFormatting>
  <conditionalFormatting sqref="H10:H49">
    <cfRule type="cellIs" dxfId="84" priority="9" operator="equal">
      <formula>$H$9</formula>
    </cfRule>
  </conditionalFormatting>
  <conditionalFormatting sqref="I10:I49">
    <cfRule type="cellIs" dxfId="83" priority="8" operator="equal">
      <formula>$I$9</formula>
    </cfRule>
  </conditionalFormatting>
  <conditionalFormatting sqref="J10:J49">
    <cfRule type="cellIs" dxfId="82" priority="7" operator="equal">
      <formula>$J$9</formula>
    </cfRule>
  </conditionalFormatting>
  <conditionalFormatting sqref="K10:K49">
    <cfRule type="cellIs" dxfId="81" priority="6" operator="equal">
      <formula>$K$9</formula>
    </cfRule>
  </conditionalFormatting>
  <conditionalFormatting sqref="L10:L49">
    <cfRule type="cellIs" dxfId="80" priority="5" operator="equal">
      <formula>$L$9</formula>
    </cfRule>
  </conditionalFormatting>
  <conditionalFormatting sqref="M10:M49">
    <cfRule type="cellIs" dxfId="79" priority="4" operator="equal">
      <formula>$M$9</formula>
    </cfRule>
  </conditionalFormatting>
  <conditionalFormatting sqref="N10:N49">
    <cfRule type="cellIs" dxfId="78" priority="3" operator="equal">
      <formula>$N$9</formula>
    </cfRule>
  </conditionalFormatting>
  <conditionalFormatting sqref="O10:O49">
    <cfRule type="cellIs" dxfId="77" priority="2" operator="equal">
      <formula>$O$9</formula>
    </cfRule>
  </conditionalFormatting>
  <conditionalFormatting sqref="P10:P49">
    <cfRule type="cellIs" dxfId="76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98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75" priority="15" operator="equal">
      <formula>$B$9</formula>
    </cfRule>
  </conditionalFormatting>
  <conditionalFormatting sqref="C10:C49">
    <cfRule type="cellIs" dxfId="74" priority="14" operator="equal">
      <formula>$C$9</formula>
    </cfRule>
  </conditionalFormatting>
  <conditionalFormatting sqref="D10:D49">
    <cfRule type="cellIs" dxfId="73" priority="13" operator="equal">
      <formula>$D$9</formula>
    </cfRule>
  </conditionalFormatting>
  <conditionalFormatting sqref="E10:E49">
    <cfRule type="cellIs" dxfId="72" priority="12" operator="equal">
      <formula>$E$9</formula>
    </cfRule>
  </conditionalFormatting>
  <conditionalFormatting sqref="F10:F49">
    <cfRule type="cellIs" dxfId="71" priority="11" operator="equal">
      <formula>$F$9</formula>
    </cfRule>
  </conditionalFormatting>
  <conditionalFormatting sqref="G10:G49">
    <cfRule type="cellIs" dxfId="70" priority="10" operator="equal">
      <formula>$G$9</formula>
    </cfRule>
  </conditionalFormatting>
  <conditionalFormatting sqref="H10:H49">
    <cfRule type="cellIs" dxfId="69" priority="9" operator="equal">
      <formula>$H$9</formula>
    </cfRule>
  </conditionalFormatting>
  <conditionalFormatting sqref="I10:I49">
    <cfRule type="cellIs" dxfId="68" priority="8" operator="equal">
      <formula>$I$9</formula>
    </cfRule>
  </conditionalFormatting>
  <conditionalFormatting sqref="J10:J49">
    <cfRule type="cellIs" dxfId="67" priority="7" operator="equal">
      <formula>$J$9</formula>
    </cfRule>
  </conditionalFormatting>
  <conditionalFormatting sqref="K10:K49">
    <cfRule type="cellIs" dxfId="66" priority="6" operator="equal">
      <formula>$K$9</formula>
    </cfRule>
  </conditionalFormatting>
  <conditionalFormatting sqref="L10:L49">
    <cfRule type="cellIs" dxfId="65" priority="5" operator="equal">
      <formula>$L$9</formula>
    </cfRule>
  </conditionalFormatting>
  <conditionalFormatting sqref="M10:M49">
    <cfRule type="cellIs" dxfId="64" priority="4" operator="equal">
      <formula>$M$9</formula>
    </cfRule>
  </conditionalFormatting>
  <conditionalFormatting sqref="N10:N49">
    <cfRule type="cellIs" dxfId="63" priority="3" operator="equal">
      <formula>$N$9</formula>
    </cfRule>
  </conditionalFormatting>
  <conditionalFormatting sqref="O10:O49">
    <cfRule type="cellIs" dxfId="62" priority="2" operator="equal">
      <formula>$O$9</formula>
    </cfRule>
  </conditionalFormatting>
  <conditionalFormatting sqref="P10:P49">
    <cfRule type="cellIs" dxfId="61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99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57:V57"/>
    <mergeCell ref="B3:P3"/>
    <mergeCell ref="Y2:AB3"/>
    <mergeCell ref="Y4:Y8"/>
    <mergeCell ref="Z4:Z8"/>
    <mergeCell ref="AA4:AA8"/>
    <mergeCell ref="AB4:AB8"/>
    <mergeCell ref="B6:V6"/>
    <mergeCell ref="B7:V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60" priority="15" operator="equal">
      <formula>$B$9</formula>
    </cfRule>
  </conditionalFormatting>
  <conditionalFormatting sqref="C10:C49">
    <cfRule type="cellIs" dxfId="59" priority="14" operator="equal">
      <formula>$C$9</formula>
    </cfRule>
  </conditionalFormatting>
  <conditionalFormatting sqref="D10:D49">
    <cfRule type="cellIs" dxfId="58" priority="13" operator="equal">
      <formula>$D$9</formula>
    </cfRule>
  </conditionalFormatting>
  <conditionalFormatting sqref="E10:E49">
    <cfRule type="cellIs" dxfId="57" priority="12" operator="equal">
      <formula>$E$9</formula>
    </cfRule>
  </conditionalFormatting>
  <conditionalFormatting sqref="F10:F49">
    <cfRule type="cellIs" dxfId="56" priority="11" operator="equal">
      <formula>$F$9</formula>
    </cfRule>
  </conditionalFormatting>
  <conditionalFormatting sqref="G10:G49">
    <cfRule type="cellIs" dxfId="55" priority="10" operator="equal">
      <formula>$G$9</formula>
    </cfRule>
  </conditionalFormatting>
  <conditionalFormatting sqref="H10:H49">
    <cfRule type="cellIs" dxfId="54" priority="9" operator="equal">
      <formula>$H$9</formula>
    </cfRule>
  </conditionalFormatting>
  <conditionalFormatting sqref="I10:I49">
    <cfRule type="cellIs" dxfId="53" priority="8" operator="equal">
      <formula>$I$9</formula>
    </cfRule>
  </conditionalFormatting>
  <conditionalFormatting sqref="J10:J49">
    <cfRule type="cellIs" dxfId="52" priority="7" operator="equal">
      <formula>$J$9</formula>
    </cfRule>
  </conditionalFormatting>
  <conditionalFormatting sqref="K10:K49">
    <cfRule type="cellIs" dxfId="51" priority="6" operator="equal">
      <formula>$K$9</formula>
    </cfRule>
  </conditionalFormatting>
  <conditionalFormatting sqref="L10:L49">
    <cfRule type="cellIs" dxfId="50" priority="5" operator="equal">
      <formula>$L$9</formula>
    </cfRule>
  </conditionalFormatting>
  <conditionalFormatting sqref="M10:M49">
    <cfRule type="cellIs" dxfId="49" priority="4" operator="equal">
      <formula>$M$9</formula>
    </cfRule>
  </conditionalFormatting>
  <conditionalFormatting sqref="N10:N49">
    <cfRule type="cellIs" dxfId="48" priority="3" operator="equal">
      <formula>$N$9</formula>
    </cfRule>
  </conditionalFormatting>
  <conditionalFormatting sqref="O10:O49">
    <cfRule type="cellIs" dxfId="47" priority="2" operator="equal">
      <formula>$O$9</formula>
    </cfRule>
  </conditionalFormatting>
  <conditionalFormatting sqref="P10:P49">
    <cfRule type="cellIs" dxfId="46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autoPageBreaks="0"/>
  </sheetPr>
  <dimension ref="A1:BH86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8.85546875" style="1" customWidth="1"/>
    <col min="2" max="22" width="5.85546875" style="1" customWidth="1"/>
    <col min="23" max="23" width="7.7109375" style="1" customWidth="1"/>
    <col min="24" max="24" width="9.85546875" style="1" customWidth="1"/>
    <col min="25" max="28" width="8.5703125" style="1" customWidth="1"/>
    <col min="29" max="29" width="6.7109375" style="1" customWidth="1"/>
    <col min="30" max="38" width="2.5703125" style="1" hidden="1" customWidth="1"/>
    <col min="39" max="50" width="3" style="1" hidden="1" customWidth="1"/>
    <col min="51" max="51" width="5.5703125" style="1" hidden="1" customWidth="1"/>
    <col min="52" max="52" width="9.140625" style="1" customWidth="1"/>
    <col min="53" max="16384" width="9.140625" style="1"/>
  </cols>
  <sheetData>
    <row r="1" spans="1:59" ht="12.75" customHeight="1">
      <c r="B1" s="71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3"/>
    </row>
    <row r="2" spans="1:5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57"/>
      <c r="T2" s="57"/>
      <c r="U2" s="57"/>
      <c r="V2" s="13"/>
      <c r="Y2" s="171" t="s">
        <v>11</v>
      </c>
      <c r="Z2" s="171"/>
      <c r="AA2" s="171"/>
      <c r="AB2" s="171"/>
    </row>
    <row r="3" spans="1:59" ht="16.5" customHeight="1" thickBot="1">
      <c r="A3" s="28" t="s">
        <v>7</v>
      </c>
      <c r="B3" s="170" t="s">
        <v>100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3"/>
      <c r="R3" s="13"/>
      <c r="S3" s="13"/>
      <c r="T3" s="13"/>
      <c r="U3" s="13"/>
      <c r="V3" s="13"/>
      <c r="Y3" s="171"/>
      <c r="Z3" s="171"/>
      <c r="AA3" s="171"/>
      <c r="AB3" s="171"/>
    </row>
    <row r="4" spans="1:59" ht="15.75" customHeight="1" thickBot="1">
      <c r="A4" s="136" t="str">
        <f>IF(ISBLANK(A!A4)," ",A!A4)</f>
        <v xml:space="preserve"> </v>
      </c>
      <c r="D4" s="14" t="s">
        <v>17</v>
      </c>
      <c r="F4" s="15" t="s">
        <v>16</v>
      </c>
      <c r="Y4" s="172" t="s">
        <v>84</v>
      </c>
      <c r="Z4" s="172" t="s">
        <v>76</v>
      </c>
      <c r="AA4" s="172" t="s">
        <v>77</v>
      </c>
      <c r="AB4" s="173" t="s">
        <v>78</v>
      </c>
    </row>
    <row r="5" spans="1:59" ht="18" customHeight="1" thickBot="1">
      <c r="W5" s="51"/>
      <c r="Y5" s="172"/>
      <c r="Z5" s="172"/>
      <c r="AA5" s="172"/>
      <c r="AB5" s="173"/>
    </row>
    <row r="6" spans="1:59" ht="15.75" customHeight="1" thickBot="1">
      <c r="A6" s="2"/>
      <c r="B6" s="179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Y6" s="172"/>
      <c r="Z6" s="172"/>
      <c r="AA6" s="172"/>
      <c r="AB6" s="173"/>
    </row>
    <row r="7" spans="1:59" ht="13.5" thickBot="1">
      <c r="B7" s="180" t="s">
        <v>9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Y7" s="172"/>
      <c r="Z7" s="172"/>
      <c r="AA7" s="172"/>
      <c r="AB7" s="173"/>
    </row>
    <row r="8" spans="1:59">
      <c r="A8" s="177" t="s">
        <v>0</v>
      </c>
      <c r="B8" s="106">
        <v>1</v>
      </c>
      <c r="C8" s="107">
        <v>2</v>
      </c>
      <c r="D8" s="107">
        <v>3</v>
      </c>
      <c r="E8" s="107">
        <v>4</v>
      </c>
      <c r="F8" s="108">
        <v>5</v>
      </c>
      <c r="G8" s="107">
        <v>6</v>
      </c>
      <c r="H8" s="108">
        <v>7</v>
      </c>
      <c r="I8" s="107">
        <v>8</v>
      </c>
      <c r="J8" s="108">
        <v>9</v>
      </c>
      <c r="K8" s="107">
        <v>10</v>
      </c>
      <c r="L8" s="108">
        <v>11</v>
      </c>
      <c r="M8" s="107">
        <v>12</v>
      </c>
      <c r="N8" s="108">
        <v>13</v>
      </c>
      <c r="O8" s="108">
        <v>14</v>
      </c>
      <c r="P8" s="107">
        <v>15</v>
      </c>
      <c r="Q8" s="128">
        <v>16</v>
      </c>
      <c r="R8" s="128">
        <v>17</v>
      </c>
      <c r="S8" s="128">
        <v>18</v>
      </c>
      <c r="T8" s="128">
        <v>19</v>
      </c>
      <c r="U8" s="128">
        <v>20</v>
      </c>
      <c r="V8" s="128">
        <v>21</v>
      </c>
      <c r="W8" s="64" t="s">
        <v>1</v>
      </c>
      <c r="Y8" s="172"/>
      <c r="Z8" s="172"/>
      <c r="AA8" s="172"/>
      <c r="AB8" s="173"/>
      <c r="AD8" s="80">
        <v>1</v>
      </c>
      <c r="AE8" s="81">
        <v>2</v>
      </c>
      <c r="AF8" s="81">
        <v>3</v>
      </c>
      <c r="AG8" s="81">
        <v>4</v>
      </c>
      <c r="AH8" s="82">
        <v>5</v>
      </c>
      <c r="AI8" s="81">
        <v>6</v>
      </c>
      <c r="AJ8" s="82">
        <v>7</v>
      </c>
      <c r="AK8" s="81">
        <v>8</v>
      </c>
      <c r="AL8" s="82">
        <v>9</v>
      </c>
      <c r="AM8" s="81">
        <v>10</v>
      </c>
      <c r="AN8" s="82">
        <v>11</v>
      </c>
      <c r="AO8" s="81">
        <v>12</v>
      </c>
      <c r="AP8" s="82">
        <v>13</v>
      </c>
      <c r="AQ8" s="81">
        <v>14</v>
      </c>
      <c r="AR8" s="81">
        <v>15</v>
      </c>
      <c r="AS8" s="82">
        <v>16</v>
      </c>
      <c r="AT8" s="81">
        <v>17</v>
      </c>
      <c r="AU8" s="82">
        <v>18</v>
      </c>
      <c r="AV8" s="81">
        <v>19</v>
      </c>
      <c r="AW8" s="81">
        <v>20</v>
      </c>
      <c r="AX8" s="81">
        <v>21</v>
      </c>
      <c r="AY8" s="7" t="s">
        <v>49</v>
      </c>
      <c r="AZ8" s="112"/>
      <c r="BA8" s="112"/>
      <c r="BB8" s="115"/>
      <c r="BC8" s="112"/>
      <c r="BD8" s="112"/>
      <c r="BE8" s="112"/>
      <c r="BF8" s="112"/>
      <c r="BG8" s="112"/>
    </row>
    <row r="9" spans="1:59" ht="16.5" thickBot="1">
      <c r="A9" s="178"/>
      <c r="B9" s="63" t="s">
        <v>5</v>
      </c>
      <c r="C9" s="4" t="s">
        <v>70</v>
      </c>
      <c r="D9" s="4" t="s">
        <v>61</v>
      </c>
      <c r="E9" s="4" t="s">
        <v>3</v>
      </c>
      <c r="F9" s="4" t="s">
        <v>64</v>
      </c>
      <c r="G9" s="4" t="s">
        <v>3</v>
      </c>
      <c r="H9" s="4" t="s">
        <v>75</v>
      </c>
      <c r="I9" s="4" t="s">
        <v>70</v>
      </c>
      <c r="J9" s="4" t="s">
        <v>5</v>
      </c>
      <c r="K9" s="4" t="s">
        <v>64</v>
      </c>
      <c r="L9" s="4" t="s">
        <v>3</v>
      </c>
      <c r="M9" s="4" t="s">
        <v>63</v>
      </c>
      <c r="N9" s="4" t="s">
        <v>4</v>
      </c>
      <c r="O9" s="4" t="s">
        <v>68</v>
      </c>
      <c r="P9" s="4" t="s">
        <v>64</v>
      </c>
      <c r="Q9" s="129">
        <v>2</v>
      </c>
      <c r="R9" s="129">
        <v>2</v>
      </c>
      <c r="S9" s="129">
        <v>2</v>
      </c>
      <c r="T9" s="129">
        <v>3</v>
      </c>
      <c r="U9" s="129">
        <v>3</v>
      </c>
      <c r="V9" s="129">
        <v>3</v>
      </c>
      <c r="W9" s="65">
        <f>AY9</f>
        <v>30</v>
      </c>
      <c r="X9" s="48" t="s">
        <v>44</v>
      </c>
      <c r="Y9" s="102">
        <f>SUM(AF9,AG9,AK9)</f>
        <v>3</v>
      </c>
      <c r="Z9" s="102">
        <f>SUM(AD9,AE9,AH9,AM9,AP9,AU9,AX9)</f>
        <v>10</v>
      </c>
      <c r="AA9" s="102">
        <f>SUM(AI9,AL9,AN9,AO9,AQ9,AS9,AW9)</f>
        <v>10</v>
      </c>
      <c r="AB9" s="102">
        <f>SUM(AJ9,AR9,AT9,AV9)</f>
        <v>7</v>
      </c>
      <c r="AD9" s="68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2</v>
      </c>
      <c r="AT9" s="55">
        <v>2</v>
      </c>
      <c r="AU9" s="55">
        <v>2</v>
      </c>
      <c r="AV9" s="55">
        <v>3</v>
      </c>
      <c r="AW9" s="55">
        <v>3</v>
      </c>
      <c r="AX9" s="55">
        <v>3</v>
      </c>
      <c r="AY9" s="130">
        <f>SUM(AD9:AX9)</f>
        <v>30</v>
      </c>
      <c r="AZ9" s="112"/>
      <c r="BA9" s="112"/>
      <c r="BB9" s="116"/>
      <c r="BC9" s="112"/>
      <c r="BD9" s="112"/>
      <c r="BE9" s="112"/>
      <c r="BF9" s="112"/>
      <c r="BG9" s="112"/>
    </row>
    <row r="10" spans="1:59">
      <c r="A10" s="10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8"/>
      <c r="U10" s="99"/>
      <c r="V10" s="99"/>
      <c r="W10" s="77" t="str">
        <f>IF(ISBLANK($A10)," ",AY10)</f>
        <v xml:space="preserve"> </v>
      </c>
      <c r="X10" s="76"/>
      <c r="Y10" s="101" t="str">
        <f>IF(ISBLANK($A10)," ",SUM(AF10,AG10,AK10))</f>
        <v xml:space="preserve"> </v>
      </c>
      <c r="Z10" s="101" t="str">
        <f>IF(ISBLANK($A10)," ",SUM(AD10,AE10,AH10,AM10,AP10,AU10,AX10))</f>
        <v xml:space="preserve"> </v>
      </c>
      <c r="AA10" s="101" t="str">
        <f>IF(ISBLANK($A10)," ",SUM(AI10,AL10,AN10,AO10,AQ10,AS10,AW10))</f>
        <v xml:space="preserve"> </v>
      </c>
      <c r="AB10" s="101" t="str">
        <f>IF(ISBLANK($A10)," ",SUM(AJ10,AR10,AT10,AV10))</f>
        <v xml:space="preserve"> </v>
      </c>
      <c r="AD10" s="5" t="str">
        <f>IF(ISBLANK($A10)," ",IF(B10=B$9,1,0))</f>
        <v xml:space="preserve"> </v>
      </c>
      <c r="AE10" s="5" t="str">
        <f t="shared" ref="AE10:AR25" si="0">IF(ISBLANK($A10)," ",IF(C10=C$9,1,0))</f>
        <v xml:space="preserve"> </v>
      </c>
      <c r="AF10" s="5" t="str">
        <f t="shared" si="0"/>
        <v xml:space="preserve"> </v>
      </c>
      <c r="AG10" s="5" t="str">
        <f t="shared" si="0"/>
        <v xml:space="preserve"> </v>
      </c>
      <c r="AH10" s="5" t="str">
        <f t="shared" si="0"/>
        <v xml:space="preserve"> </v>
      </c>
      <c r="AI10" s="5" t="str">
        <f t="shared" si="0"/>
        <v xml:space="preserve"> </v>
      </c>
      <c r="AJ10" s="5" t="str">
        <f t="shared" si="0"/>
        <v xml:space="preserve"> </v>
      </c>
      <c r="AK10" s="5" t="str">
        <f t="shared" si="0"/>
        <v xml:space="preserve"> </v>
      </c>
      <c r="AL10" s="5" t="str">
        <f t="shared" si="0"/>
        <v xml:space="preserve"> </v>
      </c>
      <c r="AM10" s="5" t="str">
        <f t="shared" si="0"/>
        <v xml:space="preserve"> </v>
      </c>
      <c r="AN10" s="5" t="str">
        <f t="shared" si="0"/>
        <v xml:space="preserve"> </v>
      </c>
      <c r="AO10" s="5" t="str">
        <f t="shared" si="0"/>
        <v xml:space="preserve"> </v>
      </c>
      <c r="AP10" s="5" t="str">
        <f t="shared" si="0"/>
        <v xml:space="preserve"> </v>
      </c>
      <c r="AQ10" s="5" t="str">
        <f t="shared" si="0"/>
        <v xml:space="preserve"> </v>
      </c>
      <c r="AR10" s="5" t="str">
        <f t="shared" si="0"/>
        <v xml:space="preserve"> </v>
      </c>
      <c r="AS10" s="5" t="str">
        <f>IF(ISBLANK($A10)," ",IF(ISNUMBER(Q10),Q10,0))</f>
        <v xml:space="preserve"> </v>
      </c>
      <c r="AT10" s="5" t="str">
        <f t="shared" ref="AT10:AX25" si="1">IF(ISBLANK($A10)," ",IF(ISNUMBER(R10),R10,0))</f>
        <v xml:space="preserve"> </v>
      </c>
      <c r="AU10" s="5" t="str">
        <f t="shared" si="1"/>
        <v xml:space="preserve"> </v>
      </c>
      <c r="AV10" s="5" t="str">
        <f t="shared" si="1"/>
        <v xml:space="preserve"> </v>
      </c>
      <c r="AW10" s="5" t="str">
        <f t="shared" si="1"/>
        <v xml:space="preserve"> </v>
      </c>
      <c r="AX10" s="5" t="str">
        <f t="shared" si="1"/>
        <v xml:space="preserve"> </v>
      </c>
      <c r="AY10" s="19" t="str">
        <f>IF(ISBLANK($A10)," ",SUM(AD10:AX10))</f>
        <v xml:space="preserve"> </v>
      </c>
      <c r="AZ10" s="112"/>
      <c r="BA10" s="112"/>
      <c r="BB10" s="112"/>
      <c r="BC10" s="112"/>
      <c r="BD10" s="112"/>
      <c r="BE10" s="112"/>
      <c r="BF10" s="112"/>
      <c r="BG10" s="112"/>
    </row>
    <row r="11" spans="1:59">
      <c r="A11" s="1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8"/>
      <c r="U11" s="98"/>
      <c r="V11" s="98"/>
      <c r="W11" s="78" t="str">
        <f>IF(ISBLANK($A11)," ",AY11)</f>
        <v xml:space="preserve"> </v>
      </c>
      <c r="Y11" s="101" t="str">
        <f t="shared" ref="Y11:Y49" si="2">IF(ISBLANK($A11)," ",SUM(AF11,AG11,AK11))</f>
        <v xml:space="preserve"> </v>
      </c>
      <c r="Z11" s="101" t="str">
        <f t="shared" ref="Z11:Z49" si="3">IF(ISBLANK($A11)," ",SUM(AD11,AE11,AH11,AM11,AP11,AU11,AX11))</f>
        <v xml:space="preserve"> </v>
      </c>
      <c r="AA11" s="101" t="str">
        <f t="shared" ref="AA11:AA49" si="4">IF(ISBLANK($A11)," ",SUM(AI11,AL11,AN11,AO11,AQ11,AS11,AW11))</f>
        <v xml:space="preserve"> </v>
      </c>
      <c r="AB11" s="101" t="str">
        <f t="shared" ref="AB11:AB49" si="5">IF(ISBLANK($A11)," ",SUM(AJ11,AR11,AT11,AV11))</f>
        <v xml:space="preserve"> </v>
      </c>
      <c r="AD11" s="5" t="str">
        <f t="shared" ref="AD11:AR41" si="6">IF(ISBLANK($A11)," ",IF(B11=B$9,1,0))</f>
        <v xml:space="preserve"> </v>
      </c>
      <c r="AE11" s="5" t="str">
        <f t="shared" si="0"/>
        <v xml:space="preserve"> </v>
      </c>
      <c r="AF11" s="5" t="str">
        <f t="shared" si="0"/>
        <v xml:space="preserve"> </v>
      </c>
      <c r="AG11" s="5" t="str">
        <f t="shared" si="0"/>
        <v xml:space="preserve"> </v>
      </c>
      <c r="AH11" s="5" t="str">
        <f t="shared" si="0"/>
        <v xml:space="preserve"> </v>
      </c>
      <c r="AI11" s="5" t="str">
        <f t="shared" si="0"/>
        <v xml:space="preserve"> </v>
      </c>
      <c r="AJ11" s="5" t="str">
        <f t="shared" si="0"/>
        <v xml:space="preserve"> </v>
      </c>
      <c r="AK11" s="5" t="str">
        <f t="shared" si="0"/>
        <v xml:space="preserve"> </v>
      </c>
      <c r="AL11" s="5" t="str">
        <f t="shared" si="0"/>
        <v xml:space="preserve"> </v>
      </c>
      <c r="AM11" s="5" t="str">
        <f t="shared" si="0"/>
        <v xml:space="preserve"> </v>
      </c>
      <c r="AN11" s="5" t="str">
        <f t="shared" si="0"/>
        <v xml:space="preserve"> </v>
      </c>
      <c r="AO11" s="5" t="str">
        <f t="shared" si="0"/>
        <v xml:space="preserve"> </v>
      </c>
      <c r="AP11" s="5" t="str">
        <f t="shared" si="0"/>
        <v xml:space="preserve"> </v>
      </c>
      <c r="AQ11" s="5" t="str">
        <f t="shared" si="0"/>
        <v xml:space="preserve"> </v>
      </c>
      <c r="AR11" s="5" t="str">
        <f t="shared" si="0"/>
        <v xml:space="preserve"> </v>
      </c>
      <c r="AS11" s="5" t="str">
        <f t="shared" ref="AS11:AX49" si="7">IF(ISBLANK($A11)," ",IF(ISNUMBER(Q11),Q11,0))</f>
        <v xml:space="preserve"> </v>
      </c>
      <c r="AT11" s="5" t="str">
        <f t="shared" si="1"/>
        <v xml:space="preserve"> </v>
      </c>
      <c r="AU11" s="5" t="str">
        <f t="shared" si="1"/>
        <v xml:space="preserve"> </v>
      </c>
      <c r="AV11" s="5" t="str">
        <f t="shared" si="1"/>
        <v xml:space="preserve"> </v>
      </c>
      <c r="AW11" s="5" t="str">
        <f t="shared" si="1"/>
        <v xml:space="preserve"> </v>
      </c>
      <c r="AX11" s="5" t="str">
        <f t="shared" si="1"/>
        <v xml:space="preserve"> </v>
      </c>
      <c r="AY11" s="19" t="str">
        <f t="shared" ref="AY11:AY49" si="8">IF(ISBLANK($A11)," ",SUM(AD11:AX11))</f>
        <v xml:space="preserve"> </v>
      </c>
      <c r="AZ11" s="112"/>
      <c r="BA11" s="112"/>
      <c r="BB11" s="112"/>
      <c r="BC11" s="112"/>
      <c r="BD11" s="112"/>
      <c r="BE11" s="112"/>
      <c r="BF11" s="112"/>
      <c r="BG11" s="112"/>
    </row>
    <row r="12" spans="1:59">
      <c r="A12" s="1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8"/>
      <c r="U12" s="98"/>
      <c r="V12" s="98"/>
      <c r="W12" s="78" t="str">
        <f t="shared" ref="W12:W49" si="9">IF(ISBLANK($A12)," ",AY12)</f>
        <v xml:space="preserve"> </v>
      </c>
      <c r="Y12" s="101" t="str">
        <f t="shared" si="2"/>
        <v xml:space="preserve"> </v>
      </c>
      <c r="Z12" s="101" t="str">
        <f t="shared" si="3"/>
        <v xml:space="preserve"> </v>
      </c>
      <c r="AA12" s="101" t="str">
        <f t="shared" si="4"/>
        <v xml:space="preserve"> </v>
      </c>
      <c r="AB12" s="101" t="str">
        <f t="shared" si="5"/>
        <v xml:space="preserve"> </v>
      </c>
      <c r="AD12" s="5" t="str">
        <f t="shared" si="6"/>
        <v xml:space="preserve"> </v>
      </c>
      <c r="AE12" s="5" t="str">
        <f t="shared" si="0"/>
        <v xml:space="preserve"> </v>
      </c>
      <c r="AF12" s="5" t="str">
        <f t="shared" si="0"/>
        <v xml:space="preserve"> </v>
      </c>
      <c r="AG12" s="5" t="str">
        <f t="shared" si="0"/>
        <v xml:space="preserve"> </v>
      </c>
      <c r="AH12" s="5" t="str">
        <f t="shared" si="0"/>
        <v xml:space="preserve"> </v>
      </c>
      <c r="AI12" s="5" t="str">
        <f t="shared" si="0"/>
        <v xml:space="preserve"> </v>
      </c>
      <c r="AJ12" s="5" t="str">
        <f t="shared" si="0"/>
        <v xml:space="preserve"> </v>
      </c>
      <c r="AK12" s="5" t="str">
        <f t="shared" si="0"/>
        <v xml:space="preserve"> </v>
      </c>
      <c r="AL12" s="5" t="str">
        <f t="shared" si="0"/>
        <v xml:space="preserve"> </v>
      </c>
      <c r="AM12" s="5" t="str">
        <f t="shared" si="0"/>
        <v xml:space="preserve"> </v>
      </c>
      <c r="AN12" s="5" t="str">
        <f t="shared" si="0"/>
        <v xml:space="preserve"> </v>
      </c>
      <c r="AO12" s="5" t="str">
        <f t="shared" si="0"/>
        <v xml:space="preserve"> </v>
      </c>
      <c r="AP12" s="5" t="str">
        <f t="shared" si="0"/>
        <v xml:space="preserve"> </v>
      </c>
      <c r="AQ12" s="5" t="str">
        <f t="shared" si="0"/>
        <v xml:space="preserve"> </v>
      </c>
      <c r="AR12" s="5" t="str">
        <f t="shared" si="0"/>
        <v xml:space="preserve"> </v>
      </c>
      <c r="AS12" s="5" t="str">
        <f t="shared" si="7"/>
        <v xml:space="preserve"> </v>
      </c>
      <c r="AT12" s="5" t="str">
        <f t="shared" si="1"/>
        <v xml:space="preserve"> </v>
      </c>
      <c r="AU12" s="5" t="str">
        <f t="shared" si="1"/>
        <v xml:space="preserve"> </v>
      </c>
      <c r="AV12" s="5" t="str">
        <f t="shared" si="1"/>
        <v xml:space="preserve"> </v>
      </c>
      <c r="AW12" s="5" t="str">
        <f t="shared" si="1"/>
        <v xml:space="preserve"> </v>
      </c>
      <c r="AX12" s="5" t="str">
        <f t="shared" si="1"/>
        <v xml:space="preserve"> </v>
      </c>
      <c r="AY12" s="19" t="str">
        <f t="shared" si="8"/>
        <v xml:space="preserve"> </v>
      </c>
      <c r="AZ12" s="112"/>
      <c r="BA12" s="112"/>
      <c r="BB12" s="112"/>
      <c r="BC12" s="112"/>
      <c r="BD12" s="112"/>
      <c r="BE12" s="112"/>
      <c r="BF12" s="112"/>
      <c r="BG12" s="112"/>
    </row>
    <row r="13" spans="1:59">
      <c r="A13" s="1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8"/>
      <c r="U13" s="98"/>
      <c r="V13" s="98"/>
      <c r="W13" s="78" t="str">
        <f t="shared" si="9"/>
        <v xml:space="preserve"> </v>
      </c>
      <c r="Y13" s="101" t="str">
        <f t="shared" si="2"/>
        <v xml:space="preserve"> </v>
      </c>
      <c r="Z13" s="101" t="str">
        <f t="shared" si="3"/>
        <v xml:space="preserve"> </v>
      </c>
      <c r="AA13" s="101" t="str">
        <f t="shared" si="4"/>
        <v xml:space="preserve"> </v>
      </c>
      <c r="AB13" s="101" t="str">
        <f t="shared" si="5"/>
        <v xml:space="preserve"> </v>
      </c>
      <c r="AD13" s="5" t="str">
        <f t="shared" si="6"/>
        <v xml:space="preserve"> </v>
      </c>
      <c r="AE13" s="5" t="str">
        <f t="shared" si="0"/>
        <v xml:space="preserve"> </v>
      </c>
      <c r="AF13" s="5" t="str">
        <f t="shared" si="0"/>
        <v xml:space="preserve"> </v>
      </c>
      <c r="AG13" s="5" t="str">
        <f t="shared" si="0"/>
        <v xml:space="preserve"> </v>
      </c>
      <c r="AH13" s="5" t="str">
        <f t="shared" si="0"/>
        <v xml:space="preserve"> </v>
      </c>
      <c r="AI13" s="5" t="str">
        <f t="shared" si="0"/>
        <v xml:space="preserve"> </v>
      </c>
      <c r="AJ13" s="5" t="str">
        <f t="shared" si="0"/>
        <v xml:space="preserve"> </v>
      </c>
      <c r="AK13" s="5" t="str">
        <f t="shared" si="0"/>
        <v xml:space="preserve"> </v>
      </c>
      <c r="AL13" s="5" t="str">
        <f t="shared" si="0"/>
        <v xml:space="preserve"> </v>
      </c>
      <c r="AM13" s="5" t="str">
        <f t="shared" si="0"/>
        <v xml:space="preserve"> </v>
      </c>
      <c r="AN13" s="5" t="str">
        <f t="shared" si="0"/>
        <v xml:space="preserve"> </v>
      </c>
      <c r="AO13" s="5" t="str">
        <f t="shared" si="0"/>
        <v xml:space="preserve"> </v>
      </c>
      <c r="AP13" s="5" t="str">
        <f t="shared" si="0"/>
        <v xml:space="preserve"> </v>
      </c>
      <c r="AQ13" s="5" t="str">
        <f t="shared" si="0"/>
        <v xml:space="preserve"> </v>
      </c>
      <c r="AR13" s="5" t="str">
        <f t="shared" si="0"/>
        <v xml:space="preserve"> </v>
      </c>
      <c r="AS13" s="5" t="str">
        <f t="shared" si="7"/>
        <v xml:space="preserve"> </v>
      </c>
      <c r="AT13" s="5" t="str">
        <f t="shared" si="1"/>
        <v xml:space="preserve"> </v>
      </c>
      <c r="AU13" s="5" t="str">
        <f t="shared" si="1"/>
        <v xml:space="preserve"> </v>
      </c>
      <c r="AV13" s="5" t="str">
        <f t="shared" si="1"/>
        <v xml:space="preserve"> </v>
      </c>
      <c r="AW13" s="5" t="str">
        <f t="shared" si="1"/>
        <v xml:space="preserve"> </v>
      </c>
      <c r="AX13" s="5" t="str">
        <f t="shared" si="1"/>
        <v xml:space="preserve"> </v>
      </c>
      <c r="AY13" s="19" t="str">
        <f t="shared" si="8"/>
        <v xml:space="preserve"> </v>
      </c>
      <c r="AZ13" s="112"/>
      <c r="BA13" s="112"/>
      <c r="BB13" s="112"/>
      <c r="BC13" s="112"/>
      <c r="BD13" s="112"/>
      <c r="BE13" s="112"/>
      <c r="BF13" s="112"/>
      <c r="BG13" s="112"/>
    </row>
    <row r="14" spans="1:59">
      <c r="A14" s="1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8"/>
      <c r="U14" s="98"/>
      <c r="V14" s="98"/>
      <c r="W14" s="78" t="str">
        <f t="shared" si="9"/>
        <v xml:space="preserve"> </v>
      </c>
      <c r="Y14" s="101" t="str">
        <f t="shared" si="2"/>
        <v xml:space="preserve"> </v>
      </c>
      <c r="Z14" s="101" t="str">
        <f t="shared" si="3"/>
        <v xml:space="preserve"> </v>
      </c>
      <c r="AA14" s="101" t="str">
        <f t="shared" si="4"/>
        <v xml:space="preserve"> </v>
      </c>
      <c r="AB14" s="101" t="str">
        <f t="shared" si="5"/>
        <v xml:space="preserve"> </v>
      </c>
      <c r="AD14" s="5" t="str">
        <f t="shared" si="6"/>
        <v xml:space="preserve"> </v>
      </c>
      <c r="AE14" s="5" t="str">
        <f t="shared" si="0"/>
        <v xml:space="preserve"> </v>
      </c>
      <c r="AF14" s="5" t="str">
        <f t="shared" si="0"/>
        <v xml:space="preserve"> </v>
      </c>
      <c r="AG14" s="5" t="str">
        <f t="shared" si="0"/>
        <v xml:space="preserve"> </v>
      </c>
      <c r="AH14" s="5" t="str">
        <f t="shared" si="0"/>
        <v xml:space="preserve"> </v>
      </c>
      <c r="AI14" s="5" t="str">
        <f t="shared" si="0"/>
        <v xml:space="preserve"> </v>
      </c>
      <c r="AJ14" s="5" t="str">
        <f t="shared" si="0"/>
        <v xml:space="preserve"> </v>
      </c>
      <c r="AK14" s="5" t="str">
        <f t="shared" si="0"/>
        <v xml:space="preserve"> </v>
      </c>
      <c r="AL14" s="5" t="str">
        <f t="shared" si="0"/>
        <v xml:space="preserve"> </v>
      </c>
      <c r="AM14" s="5" t="str">
        <f t="shared" si="0"/>
        <v xml:space="preserve"> </v>
      </c>
      <c r="AN14" s="5" t="str">
        <f t="shared" si="0"/>
        <v xml:space="preserve"> </v>
      </c>
      <c r="AO14" s="5" t="str">
        <f t="shared" si="0"/>
        <v xml:space="preserve"> </v>
      </c>
      <c r="AP14" s="5" t="str">
        <f t="shared" si="0"/>
        <v xml:space="preserve"> </v>
      </c>
      <c r="AQ14" s="5" t="str">
        <f t="shared" si="0"/>
        <v xml:space="preserve"> </v>
      </c>
      <c r="AR14" s="5" t="str">
        <f t="shared" si="0"/>
        <v xml:space="preserve"> </v>
      </c>
      <c r="AS14" s="5" t="str">
        <f t="shared" si="7"/>
        <v xml:space="preserve"> </v>
      </c>
      <c r="AT14" s="5" t="str">
        <f t="shared" si="1"/>
        <v xml:space="preserve"> </v>
      </c>
      <c r="AU14" s="5" t="str">
        <f t="shared" si="1"/>
        <v xml:space="preserve"> </v>
      </c>
      <c r="AV14" s="5" t="str">
        <f t="shared" si="1"/>
        <v xml:space="preserve"> </v>
      </c>
      <c r="AW14" s="5" t="str">
        <f t="shared" si="1"/>
        <v xml:space="preserve"> </v>
      </c>
      <c r="AX14" s="5" t="str">
        <f t="shared" si="1"/>
        <v xml:space="preserve"> </v>
      </c>
      <c r="AY14" s="19" t="str">
        <f t="shared" si="8"/>
        <v xml:space="preserve"> </v>
      </c>
      <c r="AZ14" s="112"/>
      <c r="BA14" s="112"/>
      <c r="BB14" s="112"/>
      <c r="BC14" s="112"/>
      <c r="BD14" s="112"/>
      <c r="BE14" s="112"/>
      <c r="BF14" s="112"/>
      <c r="BG14" s="112"/>
    </row>
    <row r="15" spans="1:59">
      <c r="A15" s="1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98"/>
      <c r="U15" s="98"/>
      <c r="V15" s="98"/>
      <c r="W15" s="78" t="str">
        <f t="shared" si="9"/>
        <v xml:space="preserve"> </v>
      </c>
      <c r="Y15" s="101" t="str">
        <f t="shared" si="2"/>
        <v xml:space="preserve"> </v>
      </c>
      <c r="Z15" s="101" t="str">
        <f t="shared" si="3"/>
        <v xml:space="preserve"> </v>
      </c>
      <c r="AA15" s="101" t="str">
        <f t="shared" si="4"/>
        <v xml:space="preserve"> </v>
      </c>
      <c r="AB15" s="101" t="str">
        <f t="shared" si="5"/>
        <v xml:space="preserve"> </v>
      </c>
      <c r="AD15" s="5" t="str">
        <f t="shared" si="6"/>
        <v xml:space="preserve"> </v>
      </c>
      <c r="AE15" s="5" t="str">
        <f t="shared" si="0"/>
        <v xml:space="preserve"> </v>
      </c>
      <c r="AF15" s="5" t="str">
        <f t="shared" si="0"/>
        <v xml:space="preserve"> </v>
      </c>
      <c r="AG15" s="5" t="str">
        <f t="shared" si="0"/>
        <v xml:space="preserve"> </v>
      </c>
      <c r="AH15" s="5" t="str">
        <f t="shared" si="0"/>
        <v xml:space="preserve"> </v>
      </c>
      <c r="AI15" s="5" t="str">
        <f t="shared" si="0"/>
        <v xml:space="preserve"> </v>
      </c>
      <c r="AJ15" s="5" t="str">
        <f t="shared" si="0"/>
        <v xml:space="preserve"> </v>
      </c>
      <c r="AK15" s="5" t="str">
        <f t="shared" si="0"/>
        <v xml:space="preserve"> </v>
      </c>
      <c r="AL15" s="5" t="str">
        <f t="shared" si="0"/>
        <v xml:space="preserve"> </v>
      </c>
      <c r="AM15" s="5" t="str">
        <f t="shared" si="0"/>
        <v xml:space="preserve"> </v>
      </c>
      <c r="AN15" s="5" t="str">
        <f t="shared" si="0"/>
        <v xml:space="preserve"> </v>
      </c>
      <c r="AO15" s="5" t="str">
        <f t="shared" si="0"/>
        <v xml:space="preserve"> </v>
      </c>
      <c r="AP15" s="5" t="str">
        <f t="shared" si="0"/>
        <v xml:space="preserve"> </v>
      </c>
      <c r="AQ15" s="5" t="str">
        <f t="shared" si="0"/>
        <v xml:space="preserve"> </v>
      </c>
      <c r="AR15" s="5" t="str">
        <f t="shared" si="0"/>
        <v xml:space="preserve"> </v>
      </c>
      <c r="AS15" s="5" t="str">
        <f t="shared" si="7"/>
        <v xml:space="preserve"> </v>
      </c>
      <c r="AT15" s="5" t="str">
        <f t="shared" si="1"/>
        <v xml:space="preserve"> </v>
      </c>
      <c r="AU15" s="5" t="str">
        <f t="shared" si="1"/>
        <v xml:space="preserve"> </v>
      </c>
      <c r="AV15" s="5" t="str">
        <f t="shared" si="1"/>
        <v xml:space="preserve"> </v>
      </c>
      <c r="AW15" s="5" t="str">
        <f t="shared" si="1"/>
        <v xml:space="preserve"> </v>
      </c>
      <c r="AX15" s="5" t="str">
        <f t="shared" si="1"/>
        <v xml:space="preserve"> </v>
      </c>
      <c r="AY15" s="19" t="str">
        <f t="shared" si="8"/>
        <v xml:space="preserve"> </v>
      </c>
      <c r="AZ15" s="112"/>
      <c r="BA15" s="112"/>
      <c r="BB15" s="112"/>
      <c r="BC15" s="112"/>
      <c r="BD15" s="112"/>
      <c r="BE15" s="112"/>
      <c r="BF15" s="112"/>
      <c r="BG15" s="112"/>
    </row>
    <row r="16" spans="1:59">
      <c r="A16" s="1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8"/>
      <c r="U16" s="98"/>
      <c r="V16" s="98"/>
      <c r="W16" s="78" t="str">
        <f t="shared" si="9"/>
        <v xml:space="preserve"> </v>
      </c>
      <c r="Y16" s="101" t="str">
        <f t="shared" si="2"/>
        <v xml:space="preserve"> </v>
      </c>
      <c r="Z16" s="101" t="str">
        <f t="shared" si="3"/>
        <v xml:space="preserve"> </v>
      </c>
      <c r="AA16" s="101" t="str">
        <f t="shared" si="4"/>
        <v xml:space="preserve"> </v>
      </c>
      <c r="AB16" s="101" t="str">
        <f t="shared" si="5"/>
        <v xml:space="preserve"> </v>
      </c>
      <c r="AD16" s="5" t="str">
        <f t="shared" si="6"/>
        <v xml:space="preserve"> </v>
      </c>
      <c r="AE16" s="5" t="str">
        <f t="shared" si="0"/>
        <v xml:space="preserve"> </v>
      </c>
      <c r="AF16" s="5" t="str">
        <f t="shared" si="0"/>
        <v xml:space="preserve"> </v>
      </c>
      <c r="AG16" s="5" t="str">
        <f t="shared" si="0"/>
        <v xml:space="preserve"> </v>
      </c>
      <c r="AH16" s="5" t="str">
        <f t="shared" si="0"/>
        <v xml:space="preserve"> </v>
      </c>
      <c r="AI16" s="5" t="str">
        <f t="shared" si="0"/>
        <v xml:space="preserve"> </v>
      </c>
      <c r="AJ16" s="5" t="str">
        <f t="shared" si="0"/>
        <v xml:space="preserve"> </v>
      </c>
      <c r="AK16" s="5" t="str">
        <f t="shared" si="0"/>
        <v xml:space="preserve"> </v>
      </c>
      <c r="AL16" s="5" t="str">
        <f t="shared" si="0"/>
        <v xml:space="preserve"> </v>
      </c>
      <c r="AM16" s="5" t="str">
        <f t="shared" si="0"/>
        <v xml:space="preserve"> </v>
      </c>
      <c r="AN16" s="5" t="str">
        <f t="shared" si="0"/>
        <v xml:space="preserve"> </v>
      </c>
      <c r="AO16" s="5" t="str">
        <f t="shared" si="0"/>
        <v xml:space="preserve"> </v>
      </c>
      <c r="AP16" s="5" t="str">
        <f t="shared" si="0"/>
        <v xml:space="preserve"> </v>
      </c>
      <c r="AQ16" s="5" t="str">
        <f t="shared" si="0"/>
        <v xml:space="preserve"> </v>
      </c>
      <c r="AR16" s="5" t="str">
        <f t="shared" si="0"/>
        <v xml:space="preserve"> </v>
      </c>
      <c r="AS16" s="5" t="str">
        <f t="shared" si="7"/>
        <v xml:space="preserve"> </v>
      </c>
      <c r="AT16" s="5" t="str">
        <f t="shared" si="1"/>
        <v xml:space="preserve"> </v>
      </c>
      <c r="AU16" s="5" t="str">
        <f t="shared" si="1"/>
        <v xml:space="preserve"> </v>
      </c>
      <c r="AV16" s="5" t="str">
        <f t="shared" si="1"/>
        <v xml:space="preserve"> </v>
      </c>
      <c r="AW16" s="5" t="str">
        <f t="shared" si="1"/>
        <v xml:space="preserve"> </v>
      </c>
      <c r="AX16" s="5" t="str">
        <f t="shared" si="1"/>
        <v xml:space="preserve"> </v>
      </c>
      <c r="AY16" s="19" t="str">
        <f t="shared" si="8"/>
        <v xml:space="preserve"> </v>
      </c>
      <c r="AZ16" s="112"/>
      <c r="BA16" s="112"/>
      <c r="BB16" s="112"/>
      <c r="BC16" s="112"/>
      <c r="BD16" s="112"/>
      <c r="BE16" s="112"/>
      <c r="BF16" s="112"/>
      <c r="BG16" s="112"/>
    </row>
    <row r="17" spans="1:59">
      <c r="A17" s="1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8"/>
      <c r="U17" s="98"/>
      <c r="V17" s="98"/>
      <c r="W17" s="78" t="str">
        <f t="shared" si="9"/>
        <v xml:space="preserve"> </v>
      </c>
      <c r="Y17" s="101" t="str">
        <f t="shared" si="2"/>
        <v xml:space="preserve"> </v>
      </c>
      <c r="Z17" s="101" t="str">
        <f t="shared" si="3"/>
        <v xml:space="preserve"> </v>
      </c>
      <c r="AA17" s="101" t="str">
        <f t="shared" si="4"/>
        <v xml:space="preserve"> </v>
      </c>
      <c r="AB17" s="101" t="str">
        <f t="shared" si="5"/>
        <v xml:space="preserve"> </v>
      </c>
      <c r="AD17" s="5" t="str">
        <f t="shared" si="6"/>
        <v xml:space="preserve"> </v>
      </c>
      <c r="AE17" s="5" t="str">
        <f t="shared" si="0"/>
        <v xml:space="preserve"> </v>
      </c>
      <c r="AF17" s="5" t="str">
        <f t="shared" si="0"/>
        <v xml:space="preserve"> </v>
      </c>
      <c r="AG17" s="5" t="str">
        <f t="shared" si="0"/>
        <v xml:space="preserve"> </v>
      </c>
      <c r="AH17" s="5" t="str">
        <f t="shared" si="0"/>
        <v xml:space="preserve"> </v>
      </c>
      <c r="AI17" s="5" t="str">
        <f t="shared" si="0"/>
        <v xml:space="preserve"> </v>
      </c>
      <c r="AJ17" s="5" t="str">
        <f t="shared" si="0"/>
        <v xml:space="preserve"> </v>
      </c>
      <c r="AK17" s="5" t="str">
        <f t="shared" si="0"/>
        <v xml:space="preserve"> </v>
      </c>
      <c r="AL17" s="5" t="str">
        <f t="shared" si="0"/>
        <v xml:space="preserve"> </v>
      </c>
      <c r="AM17" s="5" t="str">
        <f t="shared" si="0"/>
        <v xml:space="preserve"> </v>
      </c>
      <c r="AN17" s="5" t="str">
        <f t="shared" si="0"/>
        <v xml:space="preserve"> </v>
      </c>
      <c r="AO17" s="5" t="str">
        <f t="shared" si="0"/>
        <v xml:space="preserve"> </v>
      </c>
      <c r="AP17" s="5" t="str">
        <f t="shared" si="0"/>
        <v xml:space="preserve"> </v>
      </c>
      <c r="AQ17" s="5" t="str">
        <f t="shared" si="0"/>
        <v xml:space="preserve"> </v>
      </c>
      <c r="AR17" s="5" t="str">
        <f t="shared" si="0"/>
        <v xml:space="preserve"> </v>
      </c>
      <c r="AS17" s="5" t="str">
        <f t="shared" si="7"/>
        <v xml:space="preserve"> </v>
      </c>
      <c r="AT17" s="5" t="str">
        <f t="shared" si="1"/>
        <v xml:space="preserve"> </v>
      </c>
      <c r="AU17" s="5" t="str">
        <f t="shared" si="1"/>
        <v xml:space="preserve"> </v>
      </c>
      <c r="AV17" s="5" t="str">
        <f t="shared" si="1"/>
        <v xml:space="preserve"> </v>
      </c>
      <c r="AW17" s="5" t="str">
        <f t="shared" si="1"/>
        <v xml:space="preserve"> </v>
      </c>
      <c r="AX17" s="5" t="str">
        <f t="shared" si="1"/>
        <v xml:space="preserve"> </v>
      </c>
      <c r="AY17" s="19" t="str">
        <f t="shared" si="8"/>
        <v xml:space="preserve"> </v>
      </c>
      <c r="AZ17" s="112"/>
      <c r="BA17" s="112"/>
      <c r="BB17" s="112"/>
      <c r="BC17" s="112"/>
      <c r="BD17" s="112"/>
      <c r="BE17" s="112"/>
      <c r="BF17" s="112"/>
      <c r="BG17" s="112"/>
    </row>
    <row r="18" spans="1:59">
      <c r="A18" s="1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98"/>
      <c r="U18" s="98"/>
      <c r="V18" s="98"/>
      <c r="W18" s="78" t="str">
        <f t="shared" si="9"/>
        <v xml:space="preserve"> </v>
      </c>
      <c r="Y18" s="101" t="str">
        <f t="shared" si="2"/>
        <v xml:space="preserve"> </v>
      </c>
      <c r="Z18" s="101" t="str">
        <f t="shared" si="3"/>
        <v xml:space="preserve"> </v>
      </c>
      <c r="AA18" s="101" t="str">
        <f t="shared" si="4"/>
        <v xml:space="preserve"> </v>
      </c>
      <c r="AB18" s="101" t="str">
        <f t="shared" si="5"/>
        <v xml:space="preserve"> </v>
      </c>
      <c r="AD18" s="5" t="str">
        <f t="shared" si="6"/>
        <v xml:space="preserve"> </v>
      </c>
      <c r="AE18" s="5" t="str">
        <f t="shared" si="0"/>
        <v xml:space="preserve"> </v>
      </c>
      <c r="AF18" s="5" t="str">
        <f t="shared" si="0"/>
        <v xml:space="preserve"> </v>
      </c>
      <c r="AG18" s="5" t="str">
        <f t="shared" si="0"/>
        <v xml:space="preserve"> </v>
      </c>
      <c r="AH18" s="5" t="str">
        <f t="shared" si="0"/>
        <v xml:space="preserve"> </v>
      </c>
      <c r="AI18" s="5" t="str">
        <f t="shared" si="0"/>
        <v xml:space="preserve"> </v>
      </c>
      <c r="AJ18" s="5" t="str">
        <f t="shared" si="0"/>
        <v xml:space="preserve"> </v>
      </c>
      <c r="AK18" s="5" t="str">
        <f t="shared" si="0"/>
        <v xml:space="preserve"> </v>
      </c>
      <c r="AL18" s="5" t="str">
        <f t="shared" si="0"/>
        <v xml:space="preserve"> </v>
      </c>
      <c r="AM18" s="5" t="str">
        <f t="shared" si="0"/>
        <v xml:space="preserve"> </v>
      </c>
      <c r="AN18" s="5" t="str">
        <f t="shared" si="0"/>
        <v xml:space="preserve"> </v>
      </c>
      <c r="AO18" s="5" t="str">
        <f t="shared" si="0"/>
        <v xml:space="preserve"> </v>
      </c>
      <c r="AP18" s="5" t="str">
        <f t="shared" si="0"/>
        <v xml:space="preserve"> </v>
      </c>
      <c r="AQ18" s="5" t="str">
        <f t="shared" si="0"/>
        <v xml:space="preserve"> </v>
      </c>
      <c r="AR18" s="5" t="str">
        <f t="shared" si="0"/>
        <v xml:space="preserve"> </v>
      </c>
      <c r="AS18" s="5" t="str">
        <f t="shared" si="7"/>
        <v xml:space="preserve"> </v>
      </c>
      <c r="AT18" s="5" t="str">
        <f t="shared" si="1"/>
        <v xml:space="preserve"> </v>
      </c>
      <c r="AU18" s="5" t="str">
        <f t="shared" si="1"/>
        <v xml:space="preserve"> </v>
      </c>
      <c r="AV18" s="5" t="str">
        <f t="shared" si="1"/>
        <v xml:space="preserve"> </v>
      </c>
      <c r="AW18" s="5" t="str">
        <f t="shared" si="1"/>
        <v xml:space="preserve"> </v>
      </c>
      <c r="AX18" s="5" t="str">
        <f t="shared" si="1"/>
        <v xml:space="preserve"> </v>
      </c>
      <c r="AY18" s="19" t="str">
        <f t="shared" si="8"/>
        <v xml:space="preserve"> </v>
      </c>
      <c r="AZ18" s="112"/>
      <c r="BA18" s="112"/>
      <c r="BB18" s="112"/>
      <c r="BC18" s="112"/>
      <c r="BD18" s="112"/>
      <c r="BE18" s="112"/>
      <c r="BF18" s="112"/>
      <c r="BG18" s="112"/>
    </row>
    <row r="19" spans="1:59">
      <c r="A19" s="1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8"/>
      <c r="U19" s="98"/>
      <c r="V19" s="98"/>
      <c r="W19" s="78" t="str">
        <f t="shared" si="9"/>
        <v xml:space="preserve"> </v>
      </c>
      <c r="Y19" s="101" t="str">
        <f t="shared" si="2"/>
        <v xml:space="preserve"> </v>
      </c>
      <c r="Z19" s="101" t="str">
        <f t="shared" si="3"/>
        <v xml:space="preserve"> </v>
      </c>
      <c r="AA19" s="101" t="str">
        <f t="shared" si="4"/>
        <v xml:space="preserve"> </v>
      </c>
      <c r="AB19" s="101" t="str">
        <f t="shared" si="5"/>
        <v xml:space="preserve"> </v>
      </c>
      <c r="AD19" s="5" t="str">
        <f t="shared" si="6"/>
        <v xml:space="preserve"> </v>
      </c>
      <c r="AE19" s="5" t="str">
        <f t="shared" si="0"/>
        <v xml:space="preserve"> </v>
      </c>
      <c r="AF19" s="5" t="str">
        <f t="shared" si="0"/>
        <v xml:space="preserve"> </v>
      </c>
      <c r="AG19" s="5" t="str">
        <f t="shared" si="0"/>
        <v xml:space="preserve"> </v>
      </c>
      <c r="AH19" s="5" t="str">
        <f t="shared" si="0"/>
        <v xml:space="preserve"> </v>
      </c>
      <c r="AI19" s="5" t="str">
        <f t="shared" si="0"/>
        <v xml:space="preserve"> </v>
      </c>
      <c r="AJ19" s="5" t="str">
        <f t="shared" si="0"/>
        <v xml:space="preserve"> </v>
      </c>
      <c r="AK19" s="5" t="str">
        <f t="shared" si="0"/>
        <v xml:space="preserve"> </v>
      </c>
      <c r="AL19" s="5" t="str">
        <f t="shared" si="0"/>
        <v xml:space="preserve"> </v>
      </c>
      <c r="AM19" s="5" t="str">
        <f t="shared" si="0"/>
        <v xml:space="preserve"> </v>
      </c>
      <c r="AN19" s="5" t="str">
        <f t="shared" si="0"/>
        <v xml:space="preserve"> </v>
      </c>
      <c r="AO19" s="5" t="str">
        <f t="shared" si="0"/>
        <v xml:space="preserve"> </v>
      </c>
      <c r="AP19" s="5" t="str">
        <f t="shared" si="0"/>
        <v xml:space="preserve"> </v>
      </c>
      <c r="AQ19" s="5" t="str">
        <f t="shared" si="0"/>
        <v xml:space="preserve"> </v>
      </c>
      <c r="AR19" s="5" t="str">
        <f t="shared" si="0"/>
        <v xml:space="preserve"> </v>
      </c>
      <c r="AS19" s="5" t="str">
        <f t="shared" si="7"/>
        <v xml:space="preserve"> </v>
      </c>
      <c r="AT19" s="5" t="str">
        <f t="shared" si="1"/>
        <v xml:space="preserve"> </v>
      </c>
      <c r="AU19" s="5" t="str">
        <f t="shared" si="1"/>
        <v xml:space="preserve"> </v>
      </c>
      <c r="AV19" s="5" t="str">
        <f t="shared" si="1"/>
        <v xml:space="preserve"> </v>
      </c>
      <c r="AW19" s="5" t="str">
        <f t="shared" si="1"/>
        <v xml:space="preserve"> </v>
      </c>
      <c r="AX19" s="5" t="str">
        <f t="shared" si="1"/>
        <v xml:space="preserve"> </v>
      </c>
      <c r="AY19" s="19" t="str">
        <f t="shared" si="8"/>
        <v xml:space="preserve"> </v>
      </c>
      <c r="AZ19" s="112"/>
      <c r="BA19" s="112"/>
      <c r="BB19" s="112"/>
      <c r="BC19" s="112"/>
      <c r="BD19" s="112"/>
      <c r="BE19" s="112"/>
      <c r="BF19" s="112"/>
      <c r="BG19" s="112"/>
    </row>
    <row r="20" spans="1:59">
      <c r="A20" s="1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8"/>
      <c r="U20" s="98"/>
      <c r="V20" s="98"/>
      <c r="W20" s="78" t="str">
        <f t="shared" si="9"/>
        <v xml:space="preserve"> </v>
      </c>
      <c r="Y20" s="101" t="str">
        <f t="shared" si="2"/>
        <v xml:space="preserve"> </v>
      </c>
      <c r="Z20" s="101" t="str">
        <f t="shared" si="3"/>
        <v xml:space="preserve"> </v>
      </c>
      <c r="AA20" s="101" t="str">
        <f t="shared" si="4"/>
        <v xml:space="preserve"> </v>
      </c>
      <c r="AB20" s="101" t="str">
        <f t="shared" si="5"/>
        <v xml:space="preserve"> </v>
      </c>
      <c r="AD20" s="5" t="str">
        <f t="shared" si="6"/>
        <v xml:space="preserve"> </v>
      </c>
      <c r="AE20" s="5" t="str">
        <f t="shared" si="0"/>
        <v xml:space="preserve"> </v>
      </c>
      <c r="AF20" s="5" t="str">
        <f t="shared" si="0"/>
        <v xml:space="preserve"> </v>
      </c>
      <c r="AG20" s="5" t="str">
        <f t="shared" si="0"/>
        <v xml:space="preserve"> </v>
      </c>
      <c r="AH20" s="5" t="str">
        <f t="shared" si="0"/>
        <v xml:space="preserve"> </v>
      </c>
      <c r="AI20" s="5" t="str">
        <f t="shared" si="0"/>
        <v xml:space="preserve"> </v>
      </c>
      <c r="AJ20" s="5" t="str">
        <f t="shared" si="0"/>
        <v xml:space="preserve"> </v>
      </c>
      <c r="AK20" s="5" t="str">
        <f t="shared" si="0"/>
        <v xml:space="preserve"> </v>
      </c>
      <c r="AL20" s="5" t="str">
        <f t="shared" si="0"/>
        <v xml:space="preserve"> </v>
      </c>
      <c r="AM20" s="5" t="str">
        <f t="shared" si="0"/>
        <v xml:space="preserve"> </v>
      </c>
      <c r="AN20" s="5" t="str">
        <f t="shared" si="0"/>
        <v xml:space="preserve"> </v>
      </c>
      <c r="AO20" s="5" t="str">
        <f t="shared" si="0"/>
        <v xml:space="preserve"> </v>
      </c>
      <c r="AP20" s="5" t="str">
        <f t="shared" si="0"/>
        <v xml:space="preserve"> </v>
      </c>
      <c r="AQ20" s="5" t="str">
        <f t="shared" si="0"/>
        <v xml:space="preserve"> </v>
      </c>
      <c r="AR20" s="5" t="str">
        <f t="shared" si="0"/>
        <v xml:space="preserve"> </v>
      </c>
      <c r="AS20" s="5" t="str">
        <f t="shared" si="7"/>
        <v xml:space="preserve"> </v>
      </c>
      <c r="AT20" s="5" t="str">
        <f t="shared" si="1"/>
        <v xml:space="preserve"> </v>
      </c>
      <c r="AU20" s="5" t="str">
        <f t="shared" si="1"/>
        <v xml:space="preserve"> </v>
      </c>
      <c r="AV20" s="5" t="str">
        <f t="shared" si="1"/>
        <v xml:space="preserve"> </v>
      </c>
      <c r="AW20" s="5" t="str">
        <f t="shared" si="1"/>
        <v xml:space="preserve"> </v>
      </c>
      <c r="AX20" s="5" t="str">
        <f t="shared" si="1"/>
        <v xml:space="preserve"> </v>
      </c>
      <c r="AY20" s="19" t="str">
        <f t="shared" si="8"/>
        <v xml:space="preserve"> </v>
      </c>
      <c r="AZ20" s="112"/>
      <c r="BA20" s="112"/>
      <c r="BB20" s="112"/>
      <c r="BC20" s="112"/>
      <c r="BD20" s="112"/>
      <c r="BE20" s="112"/>
      <c r="BF20" s="112"/>
      <c r="BG20" s="112"/>
    </row>
    <row r="21" spans="1:59">
      <c r="A21" s="1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8"/>
      <c r="U21" s="98"/>
      <c r="V21" s="98"/>
      <c r="W21" s="78" t="str">
        <f t="shared" si="9"/>
        <v xml:space="preserve"> </v>
      </c>
      <c r="Y21" s="101" t="str">
        <f t="shared" si="2"/>
        <v xml:space="preserve"> </v>
      </c>
      <c r="Z21" s="101" t="str">
        <f t="shared" si="3"/>
        <v xml:space="preserve"> </v>
      </c>
      <c r="AA21" s="101" t="str">
        <f t="shared" si="4"/>
        <v xml:space="preserve"> </v>
      </c>
      <c r="AB21" s="101" t="str">
        <f t="shared" si="5"/>
        <v xml:space="preserve"> </v>
      </c>
      <c r="AD21" s="5" t="str">
        <f t="shared" si="6"/>
        <v xml:space="preserve"> </v>
      </c>
      <c r="AE21" s="5" t="str">
        <f t="shared" si="0"/>
        <v xml:space="preserve"> </v>
      </c>
      <c r="AF21" s="5" t="str">
        <f t="shared" si="0"/>
        <v xml:space="preserve"> </v>
      </c>
      <c r="AG21" s="5" t="str">
        <f t="shared" si="0"/>
        <v xml:space="preserve"> </v>
      </c>
      <c r="AH21" s="5" t="str">
        <f t="shared" si="0"/>
        <v xml:space="preserve"> </v>
      </c>
      <c r="AI21" s="5" t="str">
        <f t="shared" si="0"/>
        <v xml:space="preserve"> </v>
      </c>
      <c r="AJ21" s="5" t="str">
        <f t="shared" si="0"/>
        <v xml:space="preserve"> </v>
      </c>
      <c r="AK21" s="5" t="str">
        <f t="shared" si="0"/>
        <v xml:space="preserve"> </v>
      </c>
      <c r="AL21" s="5" t="str">
        <f t="shared" si="0"/>
        <v xml:space="preserve"> </v>
      </c>
      <c r="AM21" s="5" t="str">
        <f t="shared" si="0"/>
        <v xml:space="preserve"> </v>
      </c>
      <c r="AN21" s="5" t="str">
        <f t="shared" si="0"/>
        <v xml:space="preserve"> </v>
      </c>
      <c r="AO21" s="5" t="str">
        <f t="shared" si="0"/>
        <v xml:space="preserve"> </v>
      </c>
      <c r="AP21" s="5" t="str">
        <f t="shared" si="0"/>
        <v xml:space="preserve"> </v>
      </c>
      <c r="AQ21" s="5" t="str">
        <f t="shared" si="0"/>
        <v xml:space="preserve"> </v>
      </c>
      <c r="AR21" s="5" t="str">
        <f t="shared" si="0"/>
        <v xml:space="preserve"> </v>
      </c>
      <c r="AS21" s="5" t="str">
        <f t="shared" si="7"/>
        <v xml:space="preserve"> </v>
      </c>
      <c r="AT21" s="5" t="str">
        <f t="shared" si="1"/>
        <v xml:space="preserve"> </v>
      </c>
      <c r="AU21" s="5" t="str">
        <f t="shared" si="1"/>
        <v xml:space="preserve"> </v>
      </c>
      <c r="AV21" s="5" t="str">
        <f t="shared" si="1"/>
        <v xml:space="preserve"> </v>
      </c>
      <c r="AW21" s="5" t="str">
        <f t="shared" si="1"/>
        <v xml:space="preserve"> </v>
      </c>
      <c r="AX21" s="5" t="str">
        <f t="shared" si="1"/>
        <v xml:space="preserve"> </v>
      </c>
      <c r="AY21" s="19" t="str">
        <f t="shared" si="8"/>
        <v xml:space="preserve"> </v>
      </c>
      <c r="AZ21" s="112"/>
      <c r="BA21" s="112"/>
      <c r="BB21" s="112"/>
      <c r="BC21" s="112"/>
      <c r="BD21" s="112"/>
      <c r="BE21" s="112"/>
      <c r="BF21" s="112"/>
      <c r="BG21" s="112"/>
    </row>
    <row r="22" spans="1:59">
      <c r="A22" s="1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8"/>
      <c r="U22" s="98"/>
      <c r="V22" s="98"/>
      <c r="W22" s="78" t="str">
        <f t="shared" si="9"/>
        <v xml:space="preserve"> </v>
      </c>
      <c r="Y22" s="101" t="str">
        <f t="shared" si="2"/>
        <v xml:space="preserve"> </v>
      </c>
      <c r="Z22" s="101" t="str">
        <f t="shared" si="3"/>
        <v xml:space="preserve"> </v>
      </c>
      <c r="AA22" s="101" t="str">
        <f t="shared" si="4"/>
        <v xml:space="preserve"> </v>
      </c>
      <c r="AB22" s="101" t="str">
        <f t="shared" si="5"/>
        <v xml:space="preserve"> </v>
      </c>
      <c r="AD22" s="5" t="str">
        <f t="shared" si="6"/>
        <v xml:space="preserve"> </v>
      </c>
      <c r="AE22" s="5" t="str">
        <f t="shared" si="0"/>
        <v xml:space="preserve"> </v>
      </c>
      <c r="AF22" s="5" t="str">
        <f t="shared" si="0"/>
        <v xml:space="preserve"> </v>
      </c>
      <c r="AG22" s="5" t="str">
        <f t="shared" si="0"/>
        <v xml:space="preserve"> </v>
      </c>
      <c r="AH22" s="5" t="str">
        <f t="shared" si="0"/>
        <v xml:space="preserve"> </v>
      </c>
      <c r="AI22" s="5" t="str">
        <f t="shared" si="0"/>
        <v xml:space="preserve"> </v>
      </c>
      <c r="AJ22" s="5" t="str">
        <f t="shared" si="0"/>
        <v xml:space="preserve"> </v>
      </c>
      <c r="AK22" s="5" t="str">
        <f t="shared" si="0"/>
        <v xml:space="preserve"> </v>
      </c>
      <c r="AL22" s="5" t="str">
        <f t="shared" si="0"/>
        <v xml:space="preserve"> </v>
      </c>
      <c r="AM22" s="5" t="str">
        <f t="shared" si="0"/>
        <v xml:space="preserve"> </v>
      </c>
      <c r="AN22" s="5" t="str">
        <f t="shared" si="0"/>
        <v xml:space="preserve"> </v>
      </c>
      <c r="AO22" s="5" t="str">
        <f t="shared" si="0"/>
        <v xml:space="preserve"> </v>
      </c>
      <c r="AP22" s="5" t="str">
        <f t="shared" si="0"/>
        <v xml:space="preserve"> </v>
      </c>
      <c r="AQ22" s="5" t="str">
        <f t="shared" si="0"/>
        <v xml:space="preserve"> </v>
      </c>
      <c r="AR22" s="5" t="str">
        <f t="shared" si="0"/>
        <v xml:space="preserve"> </v>
      </c>
      <c r="AS22" s="5" t="str">
        <f t="shared" si="7"/>
        <v xml:space="preserve"> </v>
      </c>
      <c r="AT22" s="5" t="str">
        <f t="shared" si="1"/>
        <v xml:space="preserve"> </v>
      </c>
      <c r="AU22" s="5" t="str">
        <f t="shared" si="1"/>
        <v xml:space="preserve"> </v>
      </c>
      <c r="AV22" s="5" t="str">
        <f t="shared" si="1"/>
        <v xml:space="preserve"> </v>
      </c>
      <c r="AW22" s="5" t="str">
        <f t="shared" si="1"/>
        <v xml:space="preserve"> </v>
      </c>
      <c r="AX22" s="5" t="str">
        <f t="shared" si="1"/>
        <v xml:space="preserve"> </v>
      </c>
      <c r="AY22" s="19" t="str">
        <f t="shared" si="8"/>
        <v xml:space="preserve"> </v>
      </c>
      <c r="AZ22" s="112"/>
      <c r="BA22" s="112"/>
      <c r="BB22" s="112"/>
      <c r="BC22" s="112"/>
      <c r="BD22" s="112"/>
      <c r="BE22" s="112"/>
      <c r="BF22" s="112"/>
      <c r="BG22" s="112"/>
    </row>
    <row r="23" spans="1:59">
      <c r="A23" s="1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8"/>
      <c r="U23" s="98"/>
      <c r="V23" s="98"/>
      <c r="W23" s="78" t="str">
        <f t="shared" si="9"/>
        <v xml:space="preserve"> </v>
      </c>
      <c r="Y23" s="101" t="str">
        <f t="shared" si="2"/>
        <v xml:space="preserve"> </v>
      </c>
      <c r="Z23" s="101" t="str">
        <f t="shared" si="3"/>
        <v xml:space="preserve"> </v>
      </c>
      <c r="AA23" s="101" t="str">
        <f t="shared" si="4"/>
        <v xml:space="preserve"> </v>
      </c>
      <c r="AB23" s="101" t="str">
        <f t="shared" si="5"/>
        <v xml:space="preserve"> </v>
      </c>
      <c r="AD23" s="5" t="str">
        <f t="shared" si="6"/>
        <v xml:space="preserve"> </v>
      </c>
      <c r="AE23" s="5" t="str">
        <f t="shared" si="0"/>
        <v xml:space="preserve"> </v>
      </c>
      <c r="AF23" s="5" t="str">
        <f t="shared" si="0"/>
        <v xml:space="preserve"> </v>
      </c>
      <c r="AG23" s="5" t="str">
        <f t="shared" si="0"/>
        <v xml:space="preserve"> </v>
      </c>
      <c r="AH23" s="5" t="str">
        <f t="shared" si="0"/>
        <v xml:space="preserve"> </v>
      </c>
      <c r="AI23" s="5" t="str">
        <f t="shared" si="0"/>
        <v xml:space="preserve"> </v>
      </c>
      <c r="AJ23" s="5" t="str">
        <f t="shared" si="0"/>
        <v xml:space="preserve"> </v>
      </c>
      <c r="AK23" s="5" t="str">
        <f t="shared" si="0"/>
        <v xml:space="preserve"> </v>
      </c>
      <c r="AL23" s="5" t="str">
        <f t="shared" si="0"/>
        <v xml:space="preserve"> </v>
      </c>
      <c r="AM23" s="5" t="str">
        <f t="shared" si="0"/>
        <v xml:space="preserve"> </v>
      </c>
      <c r="AN23" s="5" t="str">
        <f t="shared" si="0"/>
        <v xml:space="preserve"> </v>
      </c>
      <c r="AO23" s="5" t="str">
        <f t="shared" si="0"/>
        <v xml:space="preserve"> </v>
      </c>
      <c r="AP23" s="5" t="str">
        <f t="shared" si="0"/>
        <v xml:space="preserve"> </v>
      </c>
      <c r="AQ23" s="5" t="str">
        <f t="shared" si="0"/>
        <v xml:space="preserve"> </v>
      </c>
      <c r="AR23" s="5" t="str">
        <f t="shared" si="0"/>
        <v xml:space="preserve"> </v>
      </c>
      <c r="AS23" s="5" t="str">
        <f t="shared" si="7"/>
        <v xml:space="preserve"> </v>
      </c>
      <c r="AT23" s="5" t="str">
        <f t="shared" si="1"/>
        <v xml:space="preserve"> </v>
      </c>
      <c r="AU23" s="5" t="str">
        <f t="shared" si="1"/>
        <v xml:space="preserve"> </v>
      </c>
      <c r="AV23" s="5" t="str">
        <f t="shared" si="1"/>
        <v xml:space="preserve"> </v>
      </c>
      <c r="AW23" s="5" t="str">
        <f t="shared" si="1"/>
        <v xml:space="preserve"> </v>
      </c>
      <c r="AX23" s="5" t="str">
        <f t="shared" si="1"/>
        <v xml:space="preserve"> </v>
      </c>
      <c r="AY23" s="19" t="str">
        <f t="shared" si="8"/>
        <v xml:space="preserve"> </v>
      </c>
    </row>
    <row r="24" spans="1:59">
      <c r="A24" s="1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8"/>
      <c r="U24" s="98"/>
      <c r="V24" s="98"/>
      <c r="W24" s="78" t="str">
        <f t="shared" si="9"/>
        <v xml:space="preserve"> </v>
      </c>
      <c r="Y24" s="101" t="str">
        <f t="shared" si="2"/>
        <v xml:space="preserve"> </v>
      </c>
      <c r="Z24" s="101" t="str">
        <f t="shared" si="3"/>
        <v xml:space="preserve"> </v>
      </c>
      <c r="AA24" s="101" t="str">
        <f t="shared" si="4"/>
        <v xml:space="preserve"> </v>
      </c>
      <c r="AB24" s="101" t="str">
        <f t="shared" si="5"/>
        <v xml:space="preserve"> </v>
      </c>
      <c r="AD24" s="5" t="str">
        <f t="shared" si="6"/>
        <v xml:space="preserve"> </v>
      </c>
      <c r="AE24" s="5" t="str">
        <f t="shared" si="0"/>
        <v xml:space="preserve"> </v>
      </c>
      <c r="AF24" s="5" t="str">
        <f t="shared" si="0"/>
        <v xml:space="preserve"> </v>
      </c>
      <c r="AG24" s="5" t="str">
        <f t="shared" si="0"/>
        <v xml:space="preserve"> </v>
      </c>
      <c r="AH24" s="5" t="str">
        <f t="shared" si="0"/>
        <v xml:space="preserve"> </v>
      </c>
      <c r="AI24" s="5" t="str">
        <f t="shared" si="0"/>
        <v xml:space="preserve"> </v>
      </c>
      <c r="AJ24" s="5" t="str">
        <f t="shared" si="0"/>
        <v xml:space="preserve"> </v>
      </c>
      <c r="AK24" s="5" t="str">
        <f t="shared" si="0"/>
        <v xml:space="preserve"> </v>
      </c>
      <c r="AL24" s="5" t="str">
        <f t="shared" si="0"/>
        <v xml:space="preserve"> </v>
      </c>
      <c r="AM24" s="5" t="str">
        <f t="shared" si="0"/>
        <v xml:space="preserve"> </v>
      </c>
      <c r="AN24" s="5" t="str">
        <f t="shared" si="0"/>
        <v xml:space="preserve"> </v>
      </c>
      <c r="AO24" s="5" t="str">
        <f t="shared" si="0"/>
        <v xml:space="preserve"> </v>
      </c>
      <c r="AP24" s="5" t="str">
        <f t="shared" si="0"/>
        <v xml:space="preserve"> </v>
      </c>
      <c r="AQ24" s="5" t="str">
        <f t="shared" si="0"/>
        <v xml:space="preserve"> </v>
      </c>
      <c r="AR24" s="5" t="str">
        <f t="shared" si="0"/>
        <v xml:space="preserve"> </v>
      </c>
      <c r="AS24" s="5" t="str">
        <f t="shared" si="7"/>
        <v xml:space="preserve"> </v>
      </c>
      <c r="AT24" s="5" t="str">
        <f t="shared" si="1"/>
        <v xml:space="preserve"> </v>
      </c>
      <c r="AU24" s="5" t="str">
        <f t="shared" si="1"/>
        <v xml:space="preserve"> </v>
      </c>
      <c r="AV24" s="5" t="str">
        <f t="shared" si="1"/>
        <v xml:space="preserve"> </v>
      </c>
      <c r="AW24" s="5" t="str">
        <f t="shared" si="1"/>
        <v xml:space="preserve"> </v>
      </c>
      <c r="AX24" s="5" t="str">
        <f t="shared" si="1"/>
        <v xml:space="preserve"> </v>
      </c>
      <c r="AY24" s="19" t="str">
        <f t="shared" si="8"/>
        <v xml:space="preserve"> </v>
      </c>
    </row>
    <row r="25" spans="1:59">
      <c r="A25" s="1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98"/>
      <c r="U25" s="98"/>
      <c r="V25" s="98"/>
      <c r="W25" s="78" t="str">
        <f t="shared" si="9"/>
        <v xml:space="preserve"> </v>
      </c>
      <c r="Y25" s="101" t="str">
        <f t="shared" si="2"/>
        <v xml:space="preserve"> </v>
      </c>
      <c r="Z25" s="101" t="str">
        <f t="shared" si="3"/>
        <v xml:space="preserve"> </v>
      </c>
      <c r="AA25" s="101" t="str">
        <f t="shared" si="4"/>
        <v xml:space="preserve"> </v>
      </c>
      <c r="AB25" s="101" t="str">
        <f t="shared" si="5"/>
        <v xml:space="preserve"> </v>
      </c>
      <c r="AD25" s="5" t="str">
        <f t="shared" si="6"/>
        <v xml:space="preserve"> </v>
      </c>
      <c r="AE25" s="5" t="str">
        <f t="shared" si="0"/>
        <v xml:space="preserve"> </v>
      </c>
      <c r="AF25" s="5" t="str">
        <f t="shared" si="0"/>
        <v xml:space="preserve"> </v>
      </c>
      <c r="AG25" s="5" t="str">
        <f t="shared" si="0"/>
        <v xml:space="preserve"> </v>
      </c>
      <c r="AH25" s="5" t="str">
        <f t="shared" si="0"/>
        <v xml:space="preserve"> </v>
      </c>
      <c r="AI25" s="5" t="str">
        <f t="shared" si="0"/>
        <v xml:space="preserve"> </v>
      </c>
      <c r="AJ25" s="5" t="str">
        <f t="shared" si="0"/>
        <v xml:space="preserve"> </v>
      </c>
      <c r="AK25" s="5" t="str">
        <f t="shared" si="0"/>
        <v xml:space="preserve"> </v>
      </c>
      <c r="AL25" s="5" t="str">
        <f t="shared" si="0"/>
        <v xml:space="preserve"> </v>
      </c>
      <c r="AM25" s="5" t="str">
        <f t="shared" si="0"/>
        <v xml:space="preserve"> </v>
      </c>
      <c r="AN25" s="5" t="str">
        <f t="shared" si="0"/>
        <v xml:space="preserve"> </v>
      </c>
      <c r="AO25" s="5" t="str">
        <f t="shared" si="0"/>
        <v xml:space="preserve"> </v>
      </c>
      <c r="AP25" s="5" t="str">
        <f t="shared" si="0"/>
        <v xml:space="preserve"> </v>
      </c>
      <c r="AQ25" s="5" t="str">
        <f t="shared" si="0"/>
        <v xml:space="preserve"> </v>
      </c>
      <c r="AR25" s="5" t="str">
        <f t="shared" si="0"/>
        <v xml:space="preserve"> </v>
      </c>
      <c r="AS25" s="5" t="str">
        <f t="shared" si="7"/>
        <v xml:space="preserve"> </v>
      </c>
      <c r="AT25" s="5" t="str">
        <f t="shared" si="1"/>
        <v xml:space="preserve"> </v>
      </c>
      <c r="AU25" s="5" t="str">
        <f t="shared" si="1"/>
        <v xml:space="preserve"> </v>
      </c>
      <c r="AV25" s="5" t="str">
        <f t="shared" si="1"/>
        <v xml:space="preserve"> </v>
      </c>
      <c r="AW25" s="5" t="str">
        <f t="shared" si="1"/>
        <v xml:space="preserve"> </v>
      </c>
      <c r="AX25" s="5" t="str">
        <f t="shared" si="1"/>
        <v xml:space="preserve"> </v>
      </c>
      <c r="AY25" s="19" t="str">
        <f t="shared" si="8"/>
        <v xml:space="preserve"> </v>
      </c>
    </row>
    <row r="26" spans="1:59">
      <c r="A26" s="1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98"/>
      <c r="U26" s="98"/>
      <c r="V26" s="98"/>
      <c r="W26" s="78" t="str">
        <f t="shared" si="9"/>
        <v xml:space="preserve"> </v>
      </c>
      <c r="Y26" s="101" t="str">
        <f t="shared" si="2"/>
        <v xml:space="preserve"> </v>
      </c>
      <c r="Z26" s="101" t="str">
        <f t="shared" si="3"/>
        <v xml:space="preserve"> </v>
      </c>
      <c r="AA26" s="101" t="str">
        <f t="shared" si="4"/>
        <v xml:space="preserve"> </v>
      </c>
      <c r="AB26" s="101" t="str">
        <f t="shared" si="5"/>
        <v xml:space="preserve"> </v>
      </c>
      <c r="AD26" s="5" t="str">
        <f t="shared" si="6"/>
        <v xml:space="preserve"> </v>
      </c>
      <c r="AE26" s="5" t="str">
        <f t="shared" si="6"/>
        <v xml:space="preserve"> </v>
      </c>
      <c r="AF26" s="5" t="str">
        <f t="shared" si="6"/>
        <v xml:space="preserve"> </v>
      </c>
      <c r="AG26" s="5" t="str">
        <f t="shared" si="6"/>
        <v xml:space="preserve"> </v>
      </c>
      <c r="AH26" s="5" t="str">
        <f t="shared" si="6"/>
        <v xml:space="preserve"> </v>
      </c>
      <c r="AI26" s="5" t="str">
        <f t="shared" si="6"/>
        <v xml:space="preserve"> </v>
      </c>
      <c r="AJ26" s="5" t="str">
        <f t="shared" si="6"/>
        <v xml:space="preserve"> </v>
      </c>
      <c r="AK26" s="5" t="str">
        <f t="shared" si="6"/>
        <v xml:space="preserve"> </v>
      </c>
      <c r="AL26" s="5" t="str">
        <f t="shared" si="6"/>
        <v xml:space="preserve"> </v>
      </c>
      <c r="AM26" s="5" t="str">
        <f t="shared" si="6"/>
        <v xml:space="preserve"> </v>
      </c>
      <c r="AN26" s="5" t="str">
        <f t="shared" si="6"/>
        <v xml:space="preserve"> </v>
      </c>
      <c r="AO26" s="5" t="str">
        <f t="shared" si="6"/>
        <v xml:space="preserve"> </v>
      </c>
      <c r="AP26" s="5" t="str">
        <f t="shared" si="6"/>
        <v xml:space="preserve"> </v>
      </c>
      <c r="AQ26" s="5" t="str">
        <f t="shared" si="6"/>
        <v xml:space="preserve"> </v>
      </c>
      <c r="AR26" s="5" t="str">
        <f t="shared" si="6"/>
        <v xml:space="preserve"> </v>
      </c>
      <c r="AS26" s="5" t="str">
        <f t="shared" si="7"/>
        <v xml:space="preserve"> </v>
      </c>
      <c r="AT26" s="5" t="str">
        <f t="shared" si="7"/>
        <v xml:space="preserve"> </v>
      </c>
      <c r="AU26" s="5" t="str">
        <f t="shared" si="7"/>
        <v xml:space="preserve"> </v>
      </c>
      <c r="AV26" s="5" t="str">
        <f t="shared" si="7"/>
        <v xml:space="preserve"> </v>
      </c>
      <c r="AW26" s="5" t="str">
        <f t="shared" si="7"/>
        <v xml:space="preserve"> </v>
      </c>
      <c r="AX26" s="5" t="str">
        <f t="shared" si="7"/>
        <v xml:space="preserve"> </v>
      </c>
      <c r="AY26" s="19" t="str">
        <f t="shared" si="8"/>
        <v xml:space="preserve"> </v>
      </c>
    </row>
    <row r="27" spans="1:59">
      <c r="A27" s="1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8"/>
      <c r="U27" s="98"/>
      <c r="V27" s="98"/>
      <c r="W27" s="78" t="str">
        <f t="shared" si="9"/>
        <v xml:space="preserve"> </v>
      </c>
      <c r="Y27" s="101" t="str">
        <f t="shared" si="2"/>
        <v xml:space="preserve"> </v>
      </c>
      <c r="Z27" s="101" t="str">
        <f t="shared" si="3"/>
        <v xml:space="preserve"> </v>
      </c>
      <c r="AA27" s="101" t="str">
        <f t="shared" si="4"/>
        <v xml:space="preserve"> </v>
      </c>
      <c r="AB27" s="101" t="str">
        <f t="shared" si="5"/>
        <v xml:space="preserve"> </v>
      </c>
      <c r="AD27" s="5" t="str">
        <f t="shared" si="6"/>
        <v xml:space="preserve"> </v>
      </c>
      <c r="AE27" s="5" t="str">
        <f t="shared" si="6"/>
        <v xml:space="preserve"> </v>
      </c>
      <c r="AF27" s="5" t="str">
        <f t="shared" si="6"/>
        <v xml:space="preserve"> </v>
      </c>
      <c r="AG27" s="5" t="str">
        <f t="shared" si="6"/>
        <v xml:space="preserve"> </v>
      </c>
      <c r="AH27" s="5" t="str">
        <f t="shared" si="6"/>
        <v xml:space="preserve"> </v>
      </c>
      <c r="AI27" s="5" t="str">
        <f t="shared" si="6"/>
        <v xml:space="preserve"> </v>
      </c>
      <c r="AJ27" s="5" t="str">
        <f t="shared" si="6"/>
        <v xml:space="preserve"> </v>
      </c>
      <c r="AK27" s="5" t="str">
        <f t="shared" si="6"/>
        <v xml:space="preserve"> </v>
      </c>
      <c r="AL27" s="5" t="str">
        <f t="shared" si="6"/>
        <v xml:space="preserve"> </v>
      </c>
      <c r="AM27" s="5" t="str">
        <f t="shared" si="6"/>
        <v xml:space="preserve"> </v>
      </c>
      <c r="AN27" s="5" t="str">
        <f t="shared" si="6"/>
        <v xml:space="preserve"> </v>
      </c>
      <c r="AO27" s="5" t="str">
        <f t="shared" si="6"/>
        <v xml:space="preserve"> </v>
      </c>
      <c r="AP27" s="5" t="str">
        <f t="shared" si="6"/>
        <v xml:space="preserve"> </v>
      </c>
      <c r="AQ27" s="5" t="str">
        <f t="shared" si="6"/>
        <v xml:space="preserve"> </v>
      </c>
      <c r="AR27" s="5" t="str">
        <f t="shared" si="6"/>
        <v xml:space="preserve"> </v>
      </c>
      <c r="AS27" s="5" t="str">
        <f t="shared" si="7"/>
        <v xml:space="preserve"> </v>
      </c>
      <c r="AT27" s="5" t="str">
        <f t="shared" si="7"/>
        <v xml:space="preserve"> </v>
      </c>
      <c r="AU27" s="5" t="str">
        <f t="shared" si="7"/>
        <v xml:space="preserve"> </v>
      </c>
      <c r="AV27" s="5" t="str">
        <f t="shared" si="7"/>
        <v xml:space="preserve"> </v>
      </c>
      <c r="AW27" s="5" t="str">
        <f t="shared" si="7"/>
        <v xml:space="preserve"> </v>
      </c>
      <c r="AX27" s="5" t="str">
        <f t="shared" si="7"/>
        <v xml:space="preserve"> </v>
      </c>
      <c r="AY27" s="19" t="str">
        <f t="shared" si="8"/>
        <v xml:space="preserve"> </v>
      </c>
    </row>
    <row r="28" spans="1:59">
      <c r="A28" s="1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8"/>
      <c r="U28" s="98"/>
      <c r="V28" s="98"/>
      <c r="W28" s="78" t="str">
        <f t="shared" si="9"/>
        <v xml:space="preserve"> </v>
      </c>
      <c r="Y28" s="101" t="str">
        <f t="shared" si="2"/>
        <v xml:space="preserve"> </v>
      </c>
      <c r="Z28" s="101" t="str">
        <f t="shared" si="3"/>
        <v xml:space="preserve"> </v>
      </c>
      <c r="AA28" s="101" t="str">
        <f t="shared" si="4"/>
        <v xml:space="preserve"> </v>
      </c>
      <c r="AB28" s="101" t="str">
        <f t="shared" si="5"/>
        <v xml:space="preserve"> </v>
      </c>
      <c r="AD28" s="5" t="str">
        <f t="shared" si="6"/>
        <v xml:space="preserve"> </v>
      </c>
      <c r="AE28" s="5" t="str">
        <f t="shared" si="6"/>
        <v xml:space="preserve"> </v>
      </c>
      <c r="AF28" s="5" t="str">
        <f t="shared" si="6"/>
        <v xml:space="preserve"> </v>
      </c>
      <c r="AG28" s="5" t="str">
        <f t="shared" si="6"/>
        <v xml:space="preserve"> </v>
      </c>
      <c r="AH28" s="5" t="str">
        <f t="shared" si="6"/>
        <v xml:space="preserve"> </v>
      </c>
      <c r="AI28" s="5" t="str">
        <f t="shared" si="6"/>
        <v xml:space="preserve"> </v>
      </c>
      <c r="AJ28" s="5" t="str">
        <f t="shared" si="6"/>
        <v xml:space="preserve"> </v>
      </c>
      <c r="AK28" s="5" t="str">
        <f t="shared" si="6"/>
        <v xml:space="preserve"> </v>
      </c>
      <c r="AL28" s="5" t="str">
        <f t="shared" si="6"/>
        <v xml:space="preserve"> </v>
      </c>
      <c r="AM28" s="5" t="str">
        <f t="shared" si="6"/>
        <v xml:space="preserve"> </v>
      </c>
      <c r="AN28" s="5" t="str">
        <f t="shared" si="6"/>
        <v xml:space="preserve"> </v>
      </c>
      <c r="AO28" s="5" t="str">
        <f t="shared" si="6"/>
        <v xml:space="preserve"> </v>
      </c>
      <c r="AP28" s="5" t="str">
        <f t="shared" si="6"/>
        <v xml:space="preserve"> </v>
      </c>
      <c r="AQ28" s="5" t="str">
        <f t="shared" si="6"/>
        <v xml:space="preserve"> </v>
      </c>
      <c r="AR28" s="5" t="str">
        <f t="shared" si="6"/>
        <v xml:space="preserve"> </v>
      </c>
      <c r="AS28" s="5" t="str">
        <f t="shared" si="7"/>
        <v xml:space="preserve"> </v>
      </c>
      <c r="AT28" s="5" t="str">
        <f t="shared" si="7"/>
        <v xml:space="preserve"> </v>
      </c>
      <c r="AU28" s="5" t="str">
        <f t="shared" si="7"/>
        <v xml:space="preserve"> </v>
      </c>
      <c r="AV28" s="5" t="str">
        <f t="shared" si="7"/>
        <v xml:space="preserve"> </v>
      </c>
      <c r="AW28" s="5" t="str">
        <f t="shared" si="7"/>
        <v xml:space="preserve"> </v>
      </c>
      <c r="AX28" s="5" t="str">
        <f t="shared" si="7"/>
        <v xml:space="preserve"> </v>
      </c>
      <c r="AY28" s="19" t="str">
        <f t="shared" si="8"/>
        <v xml:space="preserve"> </v>
      </c>
    </row>
    <row r="29" spans="1:59">
      <c r="A29" s="1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8"/>
      <c r="U29" s="98"/>
      <c r="V29" s="98"/>
      <c r="W29" s="78" t="str">
        <f t="shared" si="9"/>
        <v xml:space="preserve"> </v>
      </c>
      <c r="Y29" s="101" t="str">
        <f t="shared" si="2"/>
        <v xml:space="preserve"> </v>
      </c>
      <c r="Z29" s="101" t="str">
        <f t="shared" si="3"/>
        <v xml:space="preserve"> </v>
      </c>
      <c r="AA29" s="101" t="str">
        <f t="shared" si="4"/>
        <v xml:space="preserve"> </v>
      </c>
      <c r="AB29" s="101" t="str">
        <f t="shared" si="5"/>
        <v xml:space="preserve"> </v>
      </c>
      <c r="AD29" s="5" t="str">
        <f t="shared" si="6"/>
        <v xml:space="preserve"> </v>
      </c>
      <c r="AE29" s="5" t="str">
        <f t="shared" si="6"/>
        <v xml:space="preserve"> </v>
      </c>
      <c r="AF29" s="5" t="str">
        <f t="shared" si="6"/>
        <v xml:space="preserve"> </v>
      </c>
      <c r="AG29" s="5" t="str">
        <f t="shared" si="6"/>
        <v xml:space="preserve"> </v>
      </c>
      <c r="AH29" s="5" t="str">
        <f t="shared" si="6"/>
        <v xml:space="preserve"> </v>
      </c>
      <c r="AI29" s="5" t="str">
        <f t="shared" si="6"/>
        <v xml:space="preserve"> </v>
      </c>
      <c r="AJ29" s="5" t="str">
        <f t="shared" si="6"/>
        <v xml:space="preserve"> </v>
      </c>
      <c r="AK29" s="5" t="str">
        <f t="shared" si="6"/>
        <v xml:space="preserve"> </v>
      </c>
      <c r="AL29" s="5" t="str">
        <f t="shared" si="6"/>
        <v xml:space="preserve"> </v>
      </c>
      <c r="AM29" s="5" t="str">
        <f t="shared" si="6"/>
        <v xml:space="preserve"> </v>
      </c>
      <c r="AN29" s="5" t="str">
        <f t="shared" si="6"/>
        <v xml:space="preserve"> </v>
      </c>
      <c r="AO29" s="5" t="str">
        <f t="shared" si="6"/>
        <v xml:space="preserve"> </v>
      </c>
      <c r="AP29" s="5" t="str">
        <f t="shared" si="6"/>
        <v xml:space="preserve"> </v>
      </c>
      <c r="AQ29" s="5" t="str">
        <f t="shared" si="6"/>
        <v xml:space="preserve"> </v>
      </c>
      <c r="AR29" s="5" t="str">
        <f t="shared" si="6"/>
        <v xml:space="preserve"> </v>
      </c>
      <c r="AS29" s="5" t="str">
        <f t="shared" si="7"/>
        <v xml:space="preserve"> </v>
      </c>
      <c r="AT29" s="5" t="str">
        <f t="shared" si="7"/>
        <v xml:space="preserve"> </v>
      </c>
      <c r="AU29" s="5" t="str">
        <f t="shared" si="7"/>
        <v xml:space="preserve"> </v>
      </c>
      <c r="AV29" s="5" t="str">
        <f t="shared" si="7"/>
        <v xml:space="preserve"> </v>
      </c>
      <c r="AW29" s="5" t="str">
        <f t="shared" si="7"/>
        <v xml:space="preserve"> </v>
      </c>
      <c r="AX29" s="5" t="str">
        <f t="shared" si="7"/>
        <v xml:space="preserve"> </v>
      </c>
      <c r="AY29" s="19" t="str">
        <f t="shared" si="8"/>
        <v xml:space="preserve"> </v>
      </c>
    </row>
    <row r="30" spans="1:59">
      <c r="A30" s="1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8"/>
      <c r="U30" s="98"/>
      <c r="V30" s="98"/>
      <c r="W30" s="78" t="str">
        <f t="shared" si="9"/>
        <v xml:space="preserve"> </v>
      </c>
      <c r="Y30" s="101" t="str">
        <f t="shared" si="2"/>
        <v xml:space="preserve"> </v>
      </c>
      <c r="Z30" s="101" t="str">
        <f t="shared" si="3"/>
        <v xml:space="preserve"> </v>
      </c>
      <c r="AA30" s="101" t="str">
        <f t="shared" si="4"/>
        <v xml:space="preserve"> </v>
      </c>
      <c r="AB30" s="101" t="str">
        <f t="shared" si="5"/>
        <v xml:space="preserve"> </v>
      </c>
      <c r="AD30" s="5" t="str">
        <f t="shared" si="6"/>
        <v xml:space="preserve"> </v>
      </c>
      <c r="AE30" s="5" t="str">
        <f t="shared" si="6"/>
        <v xml:space="preserve"> </v>
      </c>
      <c r="AF30" s="5" t="str">
        <f t="shared" si="6"/>
        <v xml:space="preserve"> </v>
      </c>
      <c r="AG30" s="5" t="str">
        <f t="shared" si="6"/>
        <v xml:space="preserve"> </v>
      </c>
      <c r="AH30" s="5" t="str">
        <f t="shared" si="6"/>
        <v xml:space="preserve"> </v>
      </c>
      <c r="AI30" s="5" t="str">
        <f t="shared" si="6"/>
        <v xml:space="preserve"> </v>
      </c>
      <c r="AJ30" s="5" t="str">
        <f t="shared" si="6"/>
        <v xml:space="preserve"> </v>
      </c>
      <c r="AK30" s="5" t="str">
        <f t="shared" si="6"/>
        <v xml:space="preserve"> </v>
      </c>
      <c r="AL30" s="5" t="str">
        <f t="shared" si="6"/>
        <v xml:space="preserve"> </v>
      </c>
      <c r="AM30" s="5" t="str">
        <f t="shared" si="6"/>
        <v xml:space="preserve"> </v>
      </c>
      <c r="AN30" s="5" t="str">
        <f t="shared" si="6"/>
        <v xml:space="preserve"> </v>
      </c>
      <c r="AO30" s="5" t="str">
        <f t="shared" si="6"/>
        <v xml:space="preserve"> </v>
      </c>
      <c r="AP30" s="5" t="str">
        <f t="shared" si="6"/>
        <v xml:space="preserve"> </v>
      </c>
      <c r="AQ30" s="5" t="str">
        <f t="shared" si="6"/>
        <v xml:space="preserve"> </v>
      </c>
      <c r="AR30" s="5" t="str">
        <f t="shared" si="6"/>
        <v xml:space="preserve"> </v>
      </c>
      <c r="AS30" s="5" t="str">
        <f t="shared" si="7"/>
        <v xml:space="preserve"> </v>
      </c>
      <c r="AT30" s="5" t="str">
        <f t="shared" si="7"/>
        <v xml:space="preserve"> </v>
      </c>
      <c r="AU30" s="5" t="str">
        <f t="shared" si="7"/>
        <v xml:space="preserve"> </v>
      </c>
      <c r="AV30" s="5" t="str">
        <f t="shared" si="7"/>
        <v xml:space="preserve"> </v>
      </c>
      <c r="AW30" s="5" t="str">
        <f t="shared" si="7"/>
        <v xml:space="preserve"> </v>
      </c>
      <c r="AX30" s="5" t="str">
        <f t="shared" si="7"/>
        <v xml:space="preserve"> </v>
      </c>
      <c r="AY30" s="19" t="str">
        <f t="shared" si="8"/>
        <v xml:space="preserve"> </v>
      </c>
    </row>
    <row r="31" spans="1:59">
      <c r="A31" s="1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8"/>
      <c r="U31" s="98"/>
      <c r="V31" s="98"/>
      <c r="W31" s="78" t="str">
        <f t="shared" si="9"/>
        <v xml:space="preserve"> </v>
      </c>
      <c r="Y31" s="101" t="str">
        <f t="shared" si="2"/>
        <v xml:space="preserve"> </v>
      </c>
      <c r="Z31" s="101" t="str">
        <f t="shared" si="3"/>
        <v xml:space="preserve"> </v>
      </c>
      <c r="AA31" s="101" t="str">
        <f t="shared" si="4"/>
        <v xml:space="preserve"> </v>
      </c>
      <c r="AB31" s="101" t="str">
        <f t="shared" si="5"/>
        <v xml:space="preserve"> </v>
      </c>
      <c r="AD31" s="5" t="str">
        <f t="shared" si="6"/>
        <v xml:space="preserve"> </v>
      </c>
      <c r="AE31" s="5" t="str">
        <f t="shared" si="6"/>
        <v xml:space="preserve"> </v>
      </c>
      <c r="AF31" s="5" t="str">
        <f t="shared" si="6"/>
        <v xml:space="preserve"> </v>
      </c>
      <c r="AG31" s="5" t="str">
        <f t="shared" si="6"/>
        <v xml:space="preserve"> </v>
      </c>
      <c r="AH31" s="5" t="str">
        <f t="shared" si="6"/>
        <v xml:space="preserve"> </v>
      </c>
      <c r="AI31" s="5" t="str">
        <f t="shared" si="6"/>
        <v xml:space="preserve"> </v>
      </c>
      <c r="AJ31" s="5" t="str">
        <f t="shared" si="6"/>
        <v xml:space="preserve"> </v>
      </c>
      <c r="AK31" s="5" t="str">
        <f t="shared" si="6"/>
        <v xml:space="preserve"> </v>
      </c>
      <c r="AL31" s="5" t="str">
        <f t="shared" si="6"/>
        <v xml:space="preserve"> </v>
      </c>
      <c r="AM31" s="5" t="str">
        <f t="shared" si="6"/>
        <v xml:space="preserve"> </v>
      </c>
      <c r="AN31" s="5" t="str">
        <f t="shared" si="6"/>
        <v xml:space="preserve"> </v>
      </c>
      <c r="AO31" s="5" t="str">
        <f t="shared" si="6"/>
        <v xml:space="preserve"> </v>
      </c>
      <c r="AP31" s="5" t="str">
        <f t="shared" si="6"/>
        <v xml:space="preserve"> </v>
      </c>
      <c r="AQ31" s="5" t="str">
        <f t="shared" si="6"/>
        <v xml:space="preserve"> </v>
      </c>
      <c r="AR31" s="5" t="str">
        <f t="shared" si="6"/>
        <v xml:space="preserve"> </v>
      </c>
      <c r="AS31" s="5" t="str">
        <f t="shared" si="7"/>
        <v xml:space="preserve"> </v>
      </c>
      <c r="AT31" s="5" t="str">
        <f t="shared" si="7"/>
        <v xml:space="preserve"> </v>
      </c>
      <c r="AU31" s="5" t="str">
        <f t="shared" si="7"/>
        <v xml:space="preserve"> </v>
      </c>
      <c r="AV31" s="5" t="str">
        <f t="shared" si="7"/>
        <v xml:space="preserve"> </v>
      </c>
      <c r="AW31" s="5" t="str">
        <f t="shared" si="7"/>
        <v xml:space="preserve"> </v>
      </c>
      <c r="AX31" s="5" t="str">
        <f t="shared" si="7"/>
        <v xml:space="preserve"> </v>
      </c>
      <c r="AY31" s="19" t="str">
        <f t="shared" si="8"/>
        <v xml:space="preserve"> </v>
      </c>
    </row>
    <row r="32" spans="1:59">
      <c r="A32" s="1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8"/>
      <c r="U32" s="98"/>
      <c r="V32" s="98"/>
      <c r="W32" s="78" t="str">
        <f t="shared" si="9"/>
        <v xml:space="preserve"> </v>
      </c>
      <c r="Y32" s="101" t="str">
        <f t="shared" si="2"/>
        <v xml:space="preserve"> </v>
      </c>
      <c r="Z32" s="101" t="str">
        <f t="shared" si="3"/>
        <v xml:space="preserve"> </v>
      </c>
      <c r="AA32" s="101" t="str">
        <f t="shared" si="4"/>
        <v xml:space="preserve"> </v>
      </c>
      <c r="AB32" s="101" t="str">
        <f t="shared" si="5"/>
        <v xml:space="preserve"> </v>
      </c>
      <c r="AD32" s="5" t="str">
        <f t="shared" si="6"/>
        <v xml:space="preserve"> </v>
      </c>
      <c r="AE32" s="5" t="str">
        <f t="shared" si="6"/>
        <v xml:space="preserve"> </v>
      </c>
      <c r="AF32" s="5" t="str">
        <f t="shared" si="6"/>
        <v xml:space="preserve"> </v>
      </c>
      <c r="AG32" s="5" t="str">
        <f t="shared" si="6"/>
        <v xml:space="preserve"> </v>
      </c>
      <c r="AH32" s="5" t="str">
        <f t="shared" si="6"/>
        <v xml:space="preserve"> </v>
      </c>
      <c r="AI32" s="5" t="str">
        <f t="shared" si="6"/>
        <v xml:space="preserve"> </v>
      </c>
      <c r="AJ32" s="5" t="str">
        <f t="shared" si="6"/>
        <v xml:space="preserve"> </v>
      </c>
      <c r="AK32" s="5" t="str">
        <f t="shared" si="6"/>
        <v xml:space="preserve"> </v>
      </c>
      <c r="AL32" s="5" t="str">
        <f t="shared" si="6"/>
        <v xml:space="preserve"> </v>
      </c>
      <c r="AM32" s="5" t="str">
        <f t="shared" si="6"/>
        <v xml:space="preserve"> </v>
      </c>
      <c r="AN32" s="5" t="str">
        <f t="shared" si="6"/>
        <v xml:space="preserve"> </v>
      </c>
      <c r="AO32" s="5" t="str">
        <f t="shared" si="6"/>
        <v xml:space="preserve"> </v>
      </c>
      <c r="AP32" s="5" t="str">
        <f t="shared" si="6"/>
        <v xml:space="preserve"> </v>
      </c>
      <c r="AQ32" s="5" t="str">
        <f t="shared" si="6"/>
        <v xml:space="preserve"> </v>
      </c>
      <c r="AR32" s="5" t="str">
        <f t="shared" si="6"/>
        <v xml:space="preserve"> </v>
      </c>
      <c r="AS32" s="5" t="str">
        <f t="shared" si="7"/>
        <v xml:space="preserve"> </v>
      </c>
      <c r="AT32" s="5" t="str">
        <f t="shared" si="7"/>
        <v xml:space="preserve"> </v>
      </c>
      <c r="AU32" s="5" t="str">
        <f t="shared" si="7"/>
        <v xml:space="preserve"> </v>
      </c>
      <c r="AV32" s="5" t="str">
        <f t="shared" si="7"/>
        <v xml:space="preserve"> </v>
      </c>
      <c r="AW32" s="5" t="str">
        <f t="shared" si="7"/>
        <v xml:space="preserve"> </v>
      </c>
      <c r="AX32" s="5" t="str">
        <f t="shared" si="7"/>
        <v xml:space="preserve"> </v>
      </c>
      <c r="AY32" s="19" t="str">
        <f t="shared" si="8"/>
        <v xml:space="preserve"> </v>
      </c>
    </row>
    <row r="33" spans="1:51">
      <c r="A33" s="1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8"/>
      <c r="U33" s="98"/>
      <c r="V33" s="98"/>
      <c r="W33" s="78" t="str">
        <f t="shared" si="9"/>
        <v xml:space="preserve"> </v>
      </c>
      <c r="Y33" s="101" t="str">
        <f t="shared" si="2"/>
        <v xml:space="preserve"> </v>
      </c>
      <c r="Z33" s="101" t="str">
        <f t="shared" si="3"/>
        <v xml:space="preserve"> </v>
      </c>
      <c r="AA33" s="101" t="str">
        <f t="shared" si="4"/>
        <v xml:space="preserve"> </v>
      </c>
      <c r="AB33" s="101" t="str">
        <f t="shared" si="5"/>
        <v xml:space="preserve"> </v>
      </c>
      <c r="AD33" s="5" t="str">
        <f t="shared" si="6"/>
        <v xml:space="preserve"> </v>
      </c>
      <c r="AE33" s="5" t="str">
        <f t="shared" si="6"/>
        <v xml:space="preserve"> </v>
      </c>
      <c r="AF33" s="5" t="str">
        <f t="shared" si="6"/>
        <v xml:space="preserve"> </v>
      </c>
      <c r="AG33" s="5" t="str">
        <f t="shared" si="6"/>
        <v xml:space="preserve"> </v>
      </c>
      <c r="AH33" s="5" t="str">
        <f t="shared" si="6"/>
        <v xml:space="preserve"> </v>
      </c>
      <c r="AI33" s="5" t="str">
        <f t="shared" si="6"/>
        <v xml:space="preserve"> </v>
      </c>
      <c r="AJ33" s="5" t="str">
        <f t="shared" si="6"/>
        <v xml:space="preserve"> </v>
      </c>
      <c r="AK33" s="5" t="str">
        <f t="shared" si="6"/>
        <v xml:space="preserve"> </v>
      </c>
      <c r="AL33" s="5" t="str">
        <f t="shared" si="6"/>
        <v xml:space="preserve"> </v>
      </c>
      <c r="AM33" s="5" t="str">
        <f t="shared" si="6"/>
        <v xml:space="preserve"> </v>
      </c>
      <c r="AN33" s="5" t="str">
        <f t="shared" si="6"/>
        <v xml:space="preserve"> </v>
      </c>
      <c r="AO33" s="5" t="str">
        <f t="shared" si="6"/>
        <v xml:space="preserve"> </v>
      </c>
      <c r="AP33" s="5" t="str">
        <f t="shared" si="6"/>
        <v xml:space="preserve"> </v>
      </c>
      <c r="AQ33" s="5" t="str">
        <f t="shared" si="6"/>
        <v xml:space="preserve"> </v>
      </c>
      <c r="AR33" s="5" t="str">
        <f t="shared" si="6"/>
        <v xml:space="preserve"> </v>
      </c>
      <c r="AS33" s="5" t="str">
        <f t="shared" si="7"/>
        <v xml:space="preserve"> </v>
      </c>
      <c r="AT33" s="5" t="str">
        <f t="shared" si="7"/>
        <v xml:space="preserve"> </v>
      </c>
      <c r="AU33" s="5" t="str">
        <f t="shared" si="7"/>
        <v xml:space="preserve"> </v>
      </c>
      <c r="AV33" s="5" t="str">
        <f t="shared" si="7"/>
        <v xml:space="preserve"> </v>
      </c>
      <c r="AW33" s="5" t="str">
        <f t="shared" si="7"/>
        <v xml:space="preserve"> </v>
      </c>
      <c r="AX33" s="5" t="str">
        <f t="shared" si="7"/>
        <v xml:space="preserve"> </v>
      </c>
      <c r="AY33" s="19" t="str">
        <f t="shared" si="8"/>
        <v xml:space="preserve"> </v>
      </c>
    </row>
    <row r="34" spans="1:51">
      <c r="A34" s="1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8"/>
      <c r="U34" s="98"/>
      <c r="V34" s="98"/>
      <c r="W34" s="78" t="str">
        <f t="shared" si="9"/>
        <v xml:space="preserve"> </v>
      </c>
      <c r="Y34" s="101" t="str">
        <f t="shared" si="2"/>
        <v xml:space="preserve"> </v>
      </c>
      <c r="Z34" s="101" t="str">
        <f t="shared" si="3"/>
        <v xml:space="preserve"> </v>
      </c>
      <c r="AA34" s="101" t="str">
        <f t="shared" si="4"/>
        <v xml:space="preserve"> </v>
      </c>
      <c r="AB34" s="101" t="str">
        <f t="shared" si="5"/>
        <v xml:space="preserve"> </v>
      </c>
      <c r="AD34" s="5" t="str">
        <f t="shared" si="6"/>
        <v xml:space="preserve"> </v>
      </c>
      <c r="AE34" s="5" t="str">
        <f t="shared" si="6"/>
        <v xml:space="preserve"> </v>
      </c>
      <c r="AF34" s="5" t="str">
        <f t="shared" si="6"/>
        <v xml:space="preserve"> </v>
      </c>
      <c r="AG34" s="5" t="str">
        <f t="shared" si="6"/>
        <v xml:space="preserve"> </v>
      </c>
      <c r="AH34" s="5" t="str">
        <f t="shared" si="6"/>
        <v xml:space="preserve"> </v>
      </c>
      <c r="AI34" s="5" t="str">
        <f t="shared" si="6"/>
        <v xml:space="preserve"> </v>
      </c>
      <c r="AJ34" s="5" t="str">
        <f t="shared" si="6"/>
        <v xml:space="preserve"> </v>
      </c>
      <c r="AK34" s="5" t="str">
        <f t="shared" si="6"/>
        <v xml:space="preserve"> </v>
      </c>
      <c r="AL34" s="5" t="str">
        <f t="shared" si="6"/>
        <v xml:space="preserve"> </v>
      </c>
      <c r="AM34" s="5" t="str">
        <f t="shared" si="6"/>
        <v xml:space="preserve"> </v>
      </c>
      <c r="AN34" s="5" t="str">
        <f t="shared" si="6"/>
        <v xml:space="preserve"> </v>
      </c>
      <c r="AO34" s="5" t="str">
        <f t="shared" si="6"/>
        <v xml:space="preserve"> </v>
      </c>
      <c r="AP34" s="5" t="str">
        <f t="shared" si="6"/>
        <v xml:space="preserve"> </v>
      </c>
      <c r="AQ34" s="5" t="str">
        <f t="shared" si="6"/>
        <v xml:space="preserve"> </v>
      </c>
      <c r="AR34" s="5" t="str">
        <f t="shared" si="6"/>
        <v xml:space="preserve"> </v>
      </c>
      <c r="AS34" s="5" t="str">
        <f t="shared" si="7"/>
        <v xml:space="preserve"> </v>
      </c>
      <c r="AT34" s="5" t="str">
        <f t="shared" si="7"/>
        <v xml:space="preserve"> </v>
      </c>
      <c r="AU34" s="5" t="str">
        <f t="shared" si="7"/>
        <v xml:space="preserve"> </v>
      </c>
      <c r="AV34" s="5" t="str">
        <f t="shared" si="7"/>
        <v xml:space="preserve"> </v>
      </c>
      <c r="AW34" s="5" t="str">
        <f t="shared" si="7"/>
        <v xml:space="preserve"> </v>
      </c>
      <c r="AX34" s="5" t="str">
        <f t="shared" si="7"/>
        <v xml:space="preserve"> </v>
      </c>
      <c r="AY34" s="19" t="str">
        <f t="shared" si="8"/>
        <v xml:space="preserve"> </v>
      </c>
    </row>
    <row r="35" spans="1:51">
      <c r="A35" s="1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8"/>
      <c r="U35" s="98"/>
      <c r="V35" s="98"/>
      <c r="W35" s="78" t="str">
        <f t="shared" si="9"/>
        <v xml:space="preserve"> </v>
      </c>
      <c r="Y35" s="101" t="str">
        <f t="shared" si="2"/>
        <v xml:space="preserve"> </v>
      </c>
      <c r="Z35" s="101" t="str">
        <f t="shared" si="3"/>
        <v xml:space="preserve"> </v>
      </c>
      <c r="AA35" s="101" t="str">
        <f t="shared" si="4"/>
        <v xml:space="preserve"> </v>
      </c>
      <c r="AB35" s="101" t="str">
        <f t="shared" si="5"/>
        <v xml:space="preserve"> </v>
      </c>
      <c r="AD35" s="5" t="str">
        <f t="shared" si="6"/>
        <v xml:space="preserve"> </v>
      </c>
      <c r="AE35" s="5" t="str">
        <f t="shared" si="6"/>
        <v xml:space="preserve"> </v>
      </c>
      <c r="AF35" s="5" t="str">
        <f t="shared" si="6"/>
        <v xml:space="preserve"> </v>
      </c>
      <c r="AG35" s="5" t="str">
        <f t="shared" si="6"/>
        <v xml:space="preserve"> </v>
      </c>
      <c r="AH35" s="5" t="str">
        <f t="shared" si="6"/>
        <v xml:space="preserve"> </v>
      </c>
      <c r="AI35" s="5" t="str">
        <f t="shared" si="6"/>
        <v xml:space="preserve"> </v>
      </c>
      <c r="AJ35" s="5" t="str">
        <f t="shared" si="6"/>
        <v xml:space="preserve"> </v>
      </c>
      <c r="AK35" s="5" t="str">
        <f t="shared" si="6"/>
        <v xml:space="preserve"> </v>
      </c>
      <c r="AL35" s="5" t="str">
        <f t="shared" si="6"/>
        <v xml:space="preserve"> </v>
      </c>
      <c r="AM35" s="5" t="str">
        <f t="shared" si="6"/>
        <v xml:space="preserve"> </v>
      </c>
      <c r="AN35" s="5" t="str">
        <f t="shared" si="6"/>
        <v xml:space="preserve"> </v>
      </c>
      <c r="AO35" s="5" t="str">
        <f t="shared" si="6"/>
        <v xml:space="preserve"> </v>
      </c>
      <c r="AP35" s="5" t="str">
        <f t="shared" si="6"/>
        <v xml:space="preserve"> </v>
      </c>
      <c r="AQ35" s="5" t="str">
        <f t="shared" si="6"/>
        <v xml:space="preserve"> </v>
      </c>
      <c r="AR35" s="5" t="str">
        <f t="shared" si="6"/>
        <v xml:space="preserve"> </v>
      </c>
      <c r="AS35" s="5" t="str">
        <f t="shared" si="7"/>
        <v xml:space="preserve"> </v>
      </c>
      <c r="AT35" s="5" t="str">
        <f t="shared" si="7"/>
        <v xml:space="preserve"> </v>
      </c>
      <c r="AU35" s="5" t="str">
        <f t="shared" si="7"/>
        <v xml:space="preserve"> </v>
      </c>
      <c r="AV35" s="5" t="str">
        <f t="shared" si="7"/>
        <v xml:space="preserve"> </v>
      </c>
      <c r="AW35" s="5" t="str">
        <f t="shared" si="7"/>
        <v xml:space="preserve"> </v>
      </c>
      <c r="AX35" s="5" t="str">
        <f t="shared" si="7"/>
        <v xml:space="preserve"> </v>
      </c>
      <c r="AY35" s="19" t="str">
        <f t="shared" si="8"/>
        <v xml:space="preserve"> </v>
      </c>
    </row>
    <row r="36" spans="1:51">
      <c r="A36" s="1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8"/>
      <c r="U36" s="98"/>
      <c r="V36" s="98"/>
      <c r="W36" s="78" t="str">
        <f t="shared" si="9"/>
        <v xml:space="preserve"> </v>
      </c>
      <c r="Y36" s="101" t="str">
        <f t="shared" si="2"/>
        <v xml:space="preserve"> </v>
      </c>
      <c r="Z36" s="101" t="str">
        <f t="shared" si="3"/>
        <v xml:space="preserve"> </v>
      </c>
      <c r="AA36" s="101" t="str">
        <f t="shared" si="4"/>
        <v xml:space="preserve"> </v>
      </c>
      <c r="AB36" s="101" t="str">
        <f t="shared" si="5"/>
        <v xml:space="preserve"> </v>
      </c>
      <c r="AD36" s="5" t="str">
        <f t="shared" si="6"/>
        <v xml:space="preserve"> </v>
      </c>
      <c r="AE36" s="5" t="str">
        <f t="shared" si="6"/>
        <v xml:space="preserve"> </v>
      </c>
      <c r="AF36" s="5" t="str">
        <f t="shared" si="6"/>
        <v xml:space="preserve"> </v>
      </c>
      <c r="AG36" s="5" t="str">
        <f t="shared" si="6"/>
        <v xml:space="preserve"> </v>
      </c>
      <c r="AH36" s="5" t="str">
        <f t="shared" si="6"/>
        <v xml:space="preserve"> </v>
      </c>
      <c r="AI36" s="5" t="str">
        <f t="shared" si="6"/>
        <v xml:space="preserve"> </v>
      </c>
      <c r="AJ36" s="5" t="str">
        <f t="shared" si="6"/>
        <v xml:space="preserve"> </v>
      </c>
      <c r="AK36" s="5" t="str">
        <f t="shared" si="6"/>
        <v xml:space="preserve"> </v>
      </c>
      <c r="AL36" s="5" t="str">
        <f t="shared" si="6"/>
        <v xml:space="preserve"> </v>
      </c>
      <c r="AM36" s="5" t="str">
        <f t="shared" si="6"/>
        <v xml:space="preserve"> </v>
      </c>
      <c r="AN36" s="5" t="str">
        <f t="shared" si="6"/>
        <v xml:space="preserve"> </v>
      </c>
      <c r="AO36" s="5" t="str">
        <f t="shared" si="6"/>
        <v xml:space="preserve"> </v>
      </c>
      <c r="AP36" s="5" t="str">
        <f t="shared" si="6"/>
        <v xml:space="preserve"> </v>
      </c>
      <c r="AQ36" s="5" t="str">
        <f t="shared" si="6"/>
        <v xml:space="preserve"> </v>
      </c>
      <c r="AR36" s="5" t="str">
        <f t="shared" si="6"/>
        <v xml:space="preserve"> </v>
      </c>
      <c r="AS36" s="5" t="str">
        <f t="shared" si="7"/>
        <v xml:space="preserve"> </v>
      </c>
      <c r="AT36" s="5" t="str">
        <f t="shared" si="7"/>
        <v xml:space="preserve"> </v>
      </c>
      <c r="AU36" s="5" t="str">
        <f t="shared" si="7"/>
        <v xml:space="preserve"> </v>
      </c>
      <c r="AV36" s="5" t="str">
        <f t="shared" si="7"/>
        <v xml:space="preserve"> </v>
      </c>
      <c r="AW36" s="5" t="str">
        <f t="shared" si="7"/>
        <v xml:space="preserve"> </v>
      </c>
      <c r="AX36" s="5" t="str">
        <f t="shared" si="7"/>
        <v xml:space="preserve"> </v>
      </c>
      <c r="AY36" s="19" t="str">
        <f t="shared" si="8"/>
        <v xml:space="preserve"> </v>
      </c>
    </row>
    <row r="37" spans="1:51">
      <c r="A37" s="1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8"/>
      <c r="U37" s="98"/>
      <c r="V37" s="98"/>
      <c r="W37" s="78" t="str">
        <f t="shared" si="9"/>
        <v xml:space="preserve"> </v>
      </c>
      <c r="Y37" s="101" t="str">
        <f t="shared" si="2"/>
        <v xml:space="preserve"> </v>
      </c>
      <c r="Z37" s="101" t="str">
        <f t="shared" si="3"/>
        <v xml:space="preserve"> </v>
      </c>
      <c r="AA37" s="101" t="str">
        <f t="shared" si="4"/>
        <v xml:space="preserve"> </v>
      </c>
      <c r="AB37" s="101" t="str">
        <f t="shared" si="5"/>
        <v xml:space="preserve"> </v>
      </c>
      <c r="AD37" s="5" t="str">
        <f t="shared" si="6"/>
        <v xml:space="preserve"> </v>
      </c>
      <c r="AE37" s="5" t="str">
        <f t="shared" si="6"/>
        <v xml:space="preserve"> </v>
      </c>
      <c r="AF37" s="5" t="str">
        <f t="shared" si="6"/>
        <v xml:space="preserve"> </v>
      </c>
      <c r="AG37" s="5" t="str">
        <f t="shared" si="6"/>
        <v xml:space="preserve"> </v>
      </c>
      <c r="AH37" s="5" t="str">
        <f t="shared" si="6"/>
        <v xml:space="preserve"> </v>
      </c>
      <c r="AI37" s="5" t="str">
        <f t="shared" si="6"/>
        <v xml:space="preserve"> </v>
      </c>
      <c r="AJ37" s="5" t="str">
        <f t="shared" si="6"/>
        <v xml:space="preserve"> </v>
      </c>
      <c r="AK37" s="5" t="str">
        <f t="shared" si="6"/>
        <v xml:space="preserve"> </v>
      </c>
      <c r="AL37" s="5" t="str">
        <f t="shared" si="6"/>
        <v xml:space="preserve"> </v>
      </c>
      <c r="AM37" s="5" t="str">
        <f t="shared" si="6"/>
        <v xml:space="preserve"> </v>
      </c>
      <c r="AN37" s="5" t="str">
        <f t="shared" si="6"/>
        <v xml:space="preserve"> </v>
      </c>
      <c r="AO37" s="5" t="str">
        <f t="shared" si="6"/>
        <v xml:space="preserve"> </v>
      </c>
      <c r="AP37" s="5" t="str">
        <f t="shared" si="6"/>
        <v xml:space="preserve"> </v>
      </c>
      <c r="AQ37" s="5" t="str">
        <f t="shared" si="6"/>
        <v xml:space="preserve"> </v>
      </c>
      <c r="AR37" s="5" t="str">
        <f t="shared" si="6"/>
        <v xml:space="preserve"> </v>
      </c>
      <c r="AS37" s="5" t="str">
        <f t="shared" si="7"/>
        <v xml:space="preserve"> </v>
      </c>
      <c r="AT37" s="5" t="str">
        <f t="shared" si="7"/>
        <v xml:space="preserve"> </v>
      </c>
      <c r="AU37" s="5" t="str">
        <f t="shared" si="7"/>
        <v xml:space="preserve"> </v>
      </c>
      <c r="AV37" s="5" t="str">
        <f t="shared" si="7"/>
        <v xml:space="preserve"> </v>
      </c>
      <c r="AW37" s="5" t="str">
        <f t="shared" si="7"/>
        <v xml:space="preserve"> </v>
      </c>
      <c r="AX37" s="5" t="str">
        <f t="shared" si="7"/>
        <v xml:space="preserve"> </v>
      </c>
      <c r="AY37" s="19" t="str">
        <f t="shared" si="8"/>
        <v xml:space="preserve"> </v>
      </c>
    </row>
    <row r="38" spans="1:51">
      <c r="A38" s="1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98"/>
      <c r="U38" s="98"/>
      <c r="V38" s="98"/>
      <c r="W38" s="78" t="str">
        <f t="shared" si="9"/>
        <v xml:space="preserve"> </v>
      </c>
      <c r="Y38" s="101" t="str">
        <f t="shared" si="2"/>
        <v xml:space="preserve"> </v>
      </c>
      <c r="Z38" s="101" t="str">
        <f t="shared" si="3"/>
        <v xml:space="preserve"> </v>
      </c>
      <c r="AA38" s="101" t="str">
        <f t="shared" si="4"/>
        <v xml:space="preserve"> </v>
      </c>
      <c r="AB38" s="101" t="str">
        <f t="shared" si="5"/>
        <v xml:space="preserve"> </v>
      </c>
      <c r="AD38" s="5" t="str">
        <f t="shared" si="6"/>
        <v xml:space="preserve"> </v>
      </c>
      <c r="AE38" s="5" t="str">
        <f t="shared" si="6"/>
        <v xml:space="preserve"> </v>
      </c>
      <c r="AF38" s="5" t="str">
        <f t="shared" si="6"/>
        <v xml:space="preserve"> </v>
      </c>
      <c r="AG38" s="5" t="str">
        <f t="shared" si="6"/>
        <v xml:space="preserve"> </v>
      </c>
      <c r="AH38" s="5" t="str">
        <f t="shared" si="6"/>
        <v xml:space="preserve"> </v>
      </c>
      <c r="AI38" s="5" t="str">
        <f t="shared" si="6"/>
        <v xml:space="preserve"> </v>
      </c>
      <c r="AJ38" s="5" t="str">
        <f t="shared" si="6"/>
        <v xml:space="preserve"> </v>
      </c>
      <c r="AK38" s="5" t="str">
        <f t="shared" si="6"/>
        <v xml:space="preserve"> </v>
      </c>
      <c r="AL38" s="5" t="str">
        <f t="shared" si="6"/>
        <v xml:space="preserve"> </v>
      </c>
      <c r="AM38" s="5" t="str">
        <f t="shared" si="6"/>
        <v xml:space="preserve"> </v>
      </c>
      <c r="AN38" s="5" t="str">
        <f t="shared" si="6"/>
        <v xml:space="preserve"> </v>
      </c>
      <c r="AO38" s="5" t="str">
        <f t="shared" si="6"/>
        <v xml:space="preserve"> </v>
      </c>
      <c r="AP38" s="5" t="str">
        <f t="shared" si="6"/>
        <v xml:space="preserve"> </v>
      </c>
      <c r="AQ38" s="5" t="str">
        <f t="shared" si="6"/>
        <v xml:space="preserve"> </v>
      </c>
      <c r="AR38" s="5" t="str">
        <f t="shared" si="6"/>
        <v xml:space="preserve"> </v>
      </c>
      <c r="AS38" s="5" t="str">
        <f t="shared" si="7"/>
        <v xml:space="preserve"> </v>
      </c>
      <c r="AT38" s="5" t="str">
        <f t="shared" si="7"/>
        <v xml:space="preserve"> </v>
      </c>
      <c r="AU38" s="5" t="str">
        <f t="shared" si="7"/>
        <v xml:space="preserve"> </v>
      </c>
      <c r="AV38" s="5" t="str">
        <f t="shared" si="7"/>
        <v xml:space="preserve"> </v>
      </c>
      <c r="AW38" s="5" t="str">
        <f t="shared" si="7"/>
        <v xml:space="preserve"> </v>
      </c>
      <c r="AX38" s="5" t="str">
        <f t="shared" si="7"/>
        <v xml:space="preserve"> </v>
      </c>
      <c r="AY38" s="19" t="str">
        <f t="shared" si="8"/>
        <v xml:space="preserve"> </v>
      </c>
    </row>
    <row r="39" spans="1:51">
      <c r="A39" s="1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98"/>
      <c r="U39" s="98"/>
      <c r="V39" s="98"/>
      <c r="W39" s="78" t="str">
        <f t="shared" si="9"/>
        <v xml:space="preserve"> </v>
      </c>
      <c r="Y39" s="101" t="str">
        <f t="shared" si="2"/>
        <v xml:space="preserve"> </v>
      </c>
      <c r="Z39" s="101" t="str">
        <f t="shared" si="3"/>
        <v xml:space="preserve"> </v>
      </c>
      <c r="AA39" s="101" t="str">
        <f t="shared" si="4"/>
        <v xml:space="preserve"> </v>
      </c>
      <c r="AB39" s="101" t="str">
        <f t="shared" si="5"/>
        <v xml:space="preserve"> </v>
      </c>
      <c r="AD39" s="5" t="str">
        <f t="shared" si="6"/>
        <v xml:space="preserve"> </v>
      </c>
      <c r="AE39" s="5" t="str">
        <f t="shared" si="6"/>
        <v xml:space="preserve"> </v>
      </c>
      <c r="AF39" s="5" t="str">
        <f t="shared" si="6"/>
        <v xml:space="preserve"> </v>
      </c>
      <c r="AG39" s="5" t="str">
        <f t="shared" si="6"/>
        <v xml:space="preserve"> </v>
      </c>
      <c r="AH39" s="5" t="str">
        <f t="shared" si="6"/>
        <v xml:space="preserve"> </v>
      </c>
      <c r="AI39" s="5" t="str">
        <f t="shared" si="6"/>
        <v xml:space="preserve"> </v>
      </c>
      <c r="AJ39" s="5" t="str">
        <f t="shared" si="6"/>
        <v xml:space="preserve"> </v>
      </c>
      <c r="AK39" s="5" t="str">
        <f t="shared" si="6"/>
        <v xml:space="preserve"> </v>
      </c>
      <c r="AL39" s="5" t="str">
        <f t="shared" si="6"/>
        <v xml:space="preserve"> </v>
      </c>
      <c r="AM39" s="5" t="str">
        <f t="shared" si="6"/>
        <v xml:space="preserve"> </v>
      </c>
      <c r="AN39" s="5" t="str">
        <f t="shared" si="6"/>
        <v xml:space="preserve"> </v>
      </c>
      <c r="AO39" s="5" t="str">
        <f t="shared" si="6"/>
        <v xml:space="preserve"> </v>
      </c>
      <c r="AP39" s="5" t="str">
        <f t="shared" si="6"/>
        <v xml:space="preserve"> </v>
      </c>
      <c r="AQ39" s="5" t="str">
        <f t="shared" si="6"/>
        <v xml:space="preserve"> </v>
      </c>
      <c r="AR39" s="5" t="str">
        <f t="shared" si="6"/>
        <v xml:space="preserve"> </v>
      </c>
      <c r="AS39" s="5" t="str">
        <f t="shared" si="7"/>
        <v xml:space="preserve"> </v>
      </c>
      <c r="AT39" s="5" t="str">
        <f t="shared" si="7"/>
        <v xml:space="preserve"> </v>
      </c>
      <c r="AU39" s="5" t="str">
        <f t="shared" si="7"/>
        <v xml:space="preserve"> </v>
      </c>
      <c r="AV39" s="5" t="str">
        <f t="shared" si="7"/>
        <v xml:space="preserve"> </v>
      </c>
      <c r="AW39" s="5" t="str">
        <f t="shared" si="7"/>
        <v xml:space="preserve"> </v>
      </c>
      <c r="AX39" s="5" t="str">
        <f t="shared" si="7"/>
        <v xml:space="preserve"> </v>
      </c>
      <c r="AY39" s="19" t="str">
        <f t="shared" si="8"/>
        <v xml:space="preserve"> </v>
      </c>
    </row>
    <row r="40" spans="1:51">
      <c r="A40" s="1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8"/>
      <c r="U40" s="98"/>
      <c r="V40" s="98"/>
      <c r="W40" s="78" t="str">
        <f t="shared" si="9"/>
        <v xml:space="preserve"> </v>
      </c>
      <c r="Y40" s="101" t="str">
        <f t="shared" si="2"/>
        <v xml:space="preserve"> </v>
      </c>
      <c r="Z40" s="101" t="str">
        <f t="shared" si="3"/>
        <v xml:space="preserve"> </v>
      </c>
      <c r="AA40" s="101" t="str">
        <f t="shared" si="4"/>
        <v xml:space="preserve"> </v>
      </c>
      <c r="AB40" s="101" t="str">
        <f t="shared" si="5"/>
        <v xml:space="preserve"> </v>
      </c>
      <c r="AD40" s="5" t="str">
        <f t="shared" si="6"/>
        <v xml:space="preserve"> </v>
      </c>
      <c r="AE40" s="5" t="str">
        <f t="shared" si="6"/>
        <v xml:space="preserve"> </v>
      </c>
      <c r="AF40" s="5" t="str">
        <f t="shared" si="6"/>
        <v xml:space="preserve"> </v>
      </c>
      <c r="AG40" s="5" t="str">
        <f t="shared" si="6"/>
        <v xml:space="preserve"> </v>
      </c>
      <c r="AH40" s="5" t="str">
        <f t="shared" si="6"/>
        <v xml:space="preserve"> </v>
      </c>
      <c r="AI40" s="5" t="str">
        <f t="shared" si="6"/>
        <v xml:space="preserve"> </v>
      </c>
      <c r="AJ40" s="5" t="str">
        <f t="shared" si="6"/>
        <v xml:space="preserve"> </v>
      </c>
      <c r="AK40" s="5" t="str">
        <f t="shared" si="6"/>
        <v xml:space="preserve"> </v>
      </c>
      <c r="AL40" s="5" t="str">
        <f t="shared" si="6"/>
        <v xml:space="preserve"> </v>
      </c>
      <c r="AM40" s="5" t="str">
        <f t="shared" si="6"/>
        <v xml:space="preserve"> </v>
      </c>
      <c r="AN40" s="5" t="str">
        <f t="shared" si="6"/>
        <v xml:space="preserve"> </v>
      </c>
      <c r="AO40" s="5" t="str">
        <f t="shared" si="6"/>
        <v xml:space="preserve"> </v>
      </c>
      <c r="AP40" s="5" t="str">
        <f t="shared" si="6"/>
        <v xml:space="preserve"> </v>
      </c>
      <c r="AQ40" s="5" t="str">
        <f t="shared" si="6"/>
        <v xml:space="preserve"> </v>
      </c>
      <c r="AR40" s="5" t="str">
        <f t="shared" si="6"/>
        <v xml:space="preserve"> </v>
      </c>
      <c r="AS40" s="5" t="str">
        <f t="shared" si="7"/>
        <v xml:space="preserve"> </v>
      </c>
      <c r="AT40" s="5" t="str">
        <f t="shared" si="7"/>
        <v xml:space="preserve"> </v>
      </c>
      <c r="AU40" s="5" t="str">
        <f t="shared" si="7"/>
        <v xml:space="preserve"> </v>
      </c>
      <c r="AV40" s="5" t="str">
        <f t="shared" si="7"/>
        <v xml:space="preserve"> </v>
      </c>
      <c r="AW40" s="5" t="str">
        <f t="shared" si="7"/>
        <v xml:space="preserve"> </v>
      </c>
      <c r="AX40" s="5" t="str">
        <f t="shared" si="7"/>
        <v xml:space="preserve"> </v>
      </c>
      <c r="AY40" s="19" t="str">
        <f t="shared" si="8"/>
        <v xml:space="preserve"> </v>
      </c>
    </row>
    <row r="41" spans="1:51">
      <c r="A41" s="1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98"/>
      <c r="U41" s="98"/>
      <c r="V41" s="98"/>
      <c r="W41" s="78" t="str">
        <f t="shared" si="9"/>
        <v xml:space="preserve"> </v>
      </c>
      <c r="Y41" s="101" t="str">
        <f t="shared" si="2"/>
        <v xml:space="preserve"> </v>
      </c>
      <c r="Z41" s="101" t="str">
        <f t="shared" si="3"/>
        <v xml:space="preserve"> </v>
      </c>
      <c r="AA41" s="101" t="str">
        <f t="shared" si="4"/>
        <v xml:space="preserve"> </v>
      </c>
      <c r="AB41" s="101" t="str">
        <f t="shared" si="5"/>
        <v xml:space="preserve"> </v>
      </c>
      <c r="AD41" s="5" t="str">
        <f t="shared" si="6"/>
        <v xml:space="preserve"> </v>
      </c>
      <c r="AE41" s="5" t="str">
        <f t="shared" si="6"/>
        <v xml:space="preserve"> </v>
      </c>
      <c r="AF41" s="5" t="str">
        <f t="shared" si="6"/>
        <v xml:space="preserve"> </v>
      </c>
      <c r="AG41" s="5" t="str">
        <f t="shared" si="6"/>
        <v xml:space="preserve"> </v>
      </c>
      <c r="AH41" s="5" t="str">
        <f t="shared" si="6"/>
        <v xml:space="preserve"> </v>
      </c>
      <c r="AI41" s="5" t="str">
        <f t="shared" si="6"/>
        <v xml:space="preserve"> </v>
      </c>
      <c r="AJ41" s="5" t="str">
        <f t="shared" si="6"/>
        <v xml:space="preserve"> </v>
      </c>
      <c r="AK41" s="5" t="str">
        <f t="shared" si="6"/>
        <v xml:space="preserve"> </v>
      </c>
      <c r="AL41" s="5" t="str">
        <f t="shared" si="6"/>
        <v xml:space="preserve"> </v>
      </c>
      <c r="AM41" s="5" t="str">
        <f t="shared" si="6"/>
        <v xml:space="preserve"> </v>
      </c>
      <c r="AN41" s="5" t="str">
        <f t="shared" si="6"/>
        <v xml:space="preserve"> </v>
      </c>
      <c r="AO41" s="5" t="str">
        <f t="shared" si="6"/>
        <v xml:space="preserve"> </v>
      </c>
      <c r="AP41" s="5" t="str">
        <f t="shared" si="6"/>
        <v xml:space="preserve"> </v>
      </c>
      <c r="AQ41" s="5" t="str">
        <f t="shared" si="6"/>
        <v xml:space="preserve"> </v>
      </c>
      <c r="AR41" s="5" t="str">
        <f t="shared" si="6"/>
        <v xml:space="preserve"> </v>
      </c>
      <c r="AS41" s="5" t="str">
        <f t="shared" si="7"/>
        <v xml:space="preserve"> </v>
      </c>
      <c r="AT41" s="5" t="str">
        <f t="shared" si="7"/>
        <v xml:space="preserve"> </v>
      </c>
      <c r="AU41" s="5" t="str">
        <f t="shared" si="7"/>
        <v xml:space="preserve"> </v>
      </c>
      <c r="AV41" s="5" t="str">
        <f t="shared" si="7"/>
        <v xml:space="preserve"> </v>
      </c>
      <c r="AW41" s="5" t="str">
        <f t="shared" si="7"/>
        <v xml:space="preserve"> </v>
      </c>
      <c r="AX41" s="5" t="str">
        <f t="shared" si="7"/>
        <v xml:space="preserve"> </v>
      </c>
      <c r="AY41" s="19" t="str">
        <f t="shared" si="8"/>
        <v xml:space="preserve"> </v>
      </c>
    </row>
    <row r="42" spans="1:51">
      <c r="A42" s="1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98"/>
      <c r="U42" s="98"/>
      <c r="V42" s="98"/>
      <c r="W42" s="78" t="str">
        <f t="shared" si="9"/>
        <v xml:space="preserve"> </v>
      </c>
      <c r="Y42" s="101" t="str">
        <f t="shared" si="2"/>
        <v xml:space="preserve"> </v>
      </c>
      <c r="Z42" s="101" t="str">
        <f t="shared" si="3"/>
        <v xml:space="preserve"> </v>
      </c>
      <c r="AA42" s="101" t="str">
        <f t="shared" si="4"/>
        <v xml:space="preserve"> </v>
      </c>
      <c r="AB42" s="101" t="str">
        <f t="shared" si="5"/>
        <v xml:space="preserve"> </v>
      </c>
      <c r="AD42" s="5" t="str">
        <f t="shared" ref="AD42:AR49" si="10">IF(ISBLANK($A42)," ",IF(B42=B$9,1,0))</f>
        <v xml:space="preserve"> </v>
      </c>
      <c r="AE42" s="5" t="str">
        <f t="shared" si="10"/>
        <v xml:space="preserve"> </v>
      </c>
      <c r="AF42" s="5" t="str">
        <f t="shared" si="10"/>
        <v xml:space="preserve"> </v>
      </c>
      <c r="AG42" s="5" t="str">
        <f t="shared" si="10"/>
        <v xml:space="preserve"> </v>
      </c>
      <c r="AH42" s="5" t="str">
        <f t="shared" si="10"/>
        <v xml:space="preserve"> </v>
      </c>
      <c r="AI42" s="5" t="str">
        <f t="shared" si="10"/>
        <v xml:space="preserve"> </v>
      </c>
      <c r="AJ42" s="5" t="str">
        <f t="shared" si="10"/>
        <v xml:space="preserve"> </v>
      </c>
      <c r="AK42" s="5" t="str">
        <f t="shared" si="10"/>
        <v xml:space="preserve"> </v>
      </c>
      <c r="AL42" s="5" t="str">
        <f t="shared" si="10"/>
        <v xml:space="preserve"> </v>
      </c>
      <c r="AM42" s="5" t="str">
        <f t="shared" si="10"/>
        <v xml:space="preserve"> </v>
      </c>
      <c r="AN42" s="5" t="str">
        <f t="shared" si="10"/>
        <v xml:space="preserve"> </v>
      </c>
      <c r="AO42" s="5" t="str">
        <f t="shared" si="10"/>
        <v xml:space="preserve"> </v>
      </c>
      <c r="AP42" s="5" t="str">
        <f t="shared" si="10"/>
        <v xml:space="preserve"> </v>
      </c>
      <c r="AQ42" s="5" t="str">
        <f t="shared" si="10"/>
        <v xml:space="preserve"> </v>
      </c>
      <c r="AR42" s="5" t="str">
        <f t="shared" si="10"/>
        <v xml:space="preserve"> </v>
      </c>
      <c r="AS42" s="5" t="str">
        <f t="shared" si="7"/>
        <v xml:space="preserve"> </v>
      </c>
      <c r="AT42" s="5" t="str">
        <f t="shared" si="7"/>
        <v xml:space="preserve"> </v>
      </c>
      <c r="AU42" s="5" t="str">
        <f t="shared" si="7"/>
        <v xml:space="preserve"> </v>
      </c>
      <c r="AV42" s="5" t="str">
        <f t="shared" si="7"/>
        <v xml:space="preserve"> </v>
      </c>
      <c r="AW42" s="5" t="str">
        <f t="shared" si="7"/>
        <v xml:space="preserve"> </v>
      </c>
      <c r="AX42" s="5" t="str">
        <f t="shared" si="7"/>
        <v xml:space="preserve"> </v>
      </c>
      <c r="AY42" s="19" t="str">
        <f t="shared" si="8"/>
        <v xml:space="preserve"> </v>
      </c>
    </row>
    <row r="43" spans="1:51">
      <c r="A43" s="1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8"/>
      <c r="U43" s="98"/>
      <c r="V43" s="98"/>
      <c r="W43" s="78" t="str">
        <f t="shared" si="9"/>
        <v xml:space="preserve"> </v>
      </c>
      <c r="Y43" s="101" t="str">
        <f t="shared" si="2"/>
        <v xml:space="preserve"> </v>
      </c>
      <c r="Z43" s="101" t="str">
        <f t="shared" si="3"/>
        <v xml:space="preserve"> </v>
      </c>
      <c r="AA43" s="101" t="str">
        <f t="shared" si="4"/>
        <v xml:space="preserve"> </v>
      </c>
      <c r="AB43" s="101" t="str">
        <f t="shared" si="5"/>
        <v xml:space="preserve"> </v>
      </c>
      <c r="AD43" s="5" t="str">
        <f t="shared" si="10"/>
        <v xml:space="preserve"> </v>
      </c>
      <c r="AE43" s="5" t="str">
        <f t="shared" si="10"/>
        <v xml:space="preserve"> </v>
      </c>
      <c r="AF43" s="5" t="str">
        <f t="shared" si="10"/>
        <v xml:space="preserve"> </v>
      </c>
      <c r="AG43" s="5" t="str">
        <f t="shared" si="10"/>
        <v xml:space="preserve"> </v>
      </c>
      <c r="AH43" s="5" t="str">
        <f t="shared" si="10"/>
        <v xml:space="preserve"> </v>
      </c>
      <c r="AI43" s="5" t="str">
        <f t="shared" si="10"/>
        <v xml:space="preserve"> </v>
      </c>
      <c r="AJ43" s="5" t="str">
        <f t="shared" si="10"/>
        <v xml:space="preserve"> </v>
      </c>
      <c r="AK43" s="5" t="str">
        <f t="shared" si="10"/>
        <v xml:space="preserve"> </v>
      </c>
      <c r="AL43" s="5" t="str">
        <f t="shared" si="10"/>
        <v xml:space="preserve"> </v>
      </c>
      <c r="AM43" s="5" t="str">
        <f t="shared" si="10"/>
        <v xml:space="preserve"> </v>
      </c>
      <c r="AN43" s="5" t="str">
        <f t="shared" si="10"/>
        <v xml:space="preserve"> </v>
      </c>
      <c r="AO43" s="5" t="str">
        <f t="shared" si="10"/>
        <v xml:space="preserve"> </v>
      </c>
      <c r="AP43" s="5" t="str">
        <f t="shared" si="10"/>
        <v xml:space="preserve"> </v>
      </c>
      <c r="AQ43" s="5" t="str">
        <f t="shared" si="10"/>
        <v xml:space="preserve"> </v>
      </c>
      <c r="AR43" s="5" t="str">
        <f t="shared" si="10"/>
        <v xml:space="preserve"> </v>
      </c>
      <c r="AS43" s="5" t="str">
        <f t="shared" si="7"/>
        <v xml:space="preserve"> </v>
      </c>
      <c r="AT43" s="5" t="str">
        <f t="shared" si="7"/>
        <v xml:space="preserve"> </v>
      </c>
      <c r="AU43" s="5" t="str">
        <f t="shared" si="7"/>
        <v xml:space="preserve"> </v>
      </c>
      <c r="AV43" s="5" t="str">
        <f t="shared" si="7"/>
        <v xml:space="preserve"> </v>
      </c>
      <c r="AW43" s="5" t="str">
        <f t="shared" si="7"/>
        <v xml:space="preserve"> </v>
      </c>
      <c r="AX43" s="5" t="str">
        <f t="shared" si="7"/>
        <v xml:space="preserve"> </v>
      </c>
      <c r="AY43" s="19" t="str">
        <f t="shared" si="8"/>
        <v xml:space="preserve"> </v>
      </c>
    </row>
    <row r="44" spans="1:51">
      <c r="A44" s="1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98"/>
      <c r="U44" s="98"/>
      <c r="V44" s="98"/>
      <c r="W44" s="78" t="str">
        <f t="shared" si="9"/>
        <v xml:space="preserve"> </v>
      </c>
      <c r="Y44" s="101" t="str">
        <f t="shared" si="2"/>
        <v xml:space="preserve"> </v>
      </c>
      <c r="Z44" s="101" t="str">
        <f t="shared" si="3"/>
        <v xml:space="preserve"> </v>
      </c>
      <c r="AA44" s="101" t="str">
        <f t="shared" si="4"/>
        <v xml:space="preserve"> </v>
      </c>
      <c r="AB44" s="101" t="str">
        <f t="shared" si="5"/>
        <v xml:space="preserve"> </v>
      </c>
      <c r="AD44" s="5" t="str">
        <f t="shared" si="10"/>
        <v xml:space="preserve"> </v>
      </c>
      <c r="AE44" s="5" t="str">
        <f t="shared" si="10"/>
        <v xml:space="preserve"> </v>
      </c>
      <c r="AF44" s="5" t="str">
        <f t="shared" si="10"/>
        <v xml:space="preserve"> </v>
      </c>
      <c r="AG44" s="5" t="str">
        <f t="shared" si="10"/>
        <v xml:space="preserve"> </v>
      </c>
      <c r="AH44" s="5" t="str">
        <f t="shared" si="10"/>
        <v xml:space="preserve"> </v>
      </c>
      <c r="AI44" s="5" t="str">
        <f t="shared" si="10"/>
        <v xml:space="preserve"> </v>
      </c>
      <c r="AJ44" s="5" t="str">
        <f t="shared" si="10"/>
        <v xml:space="preserve"> </v>
      </c>
      <c r="AK44" s="5" t="str">
        <f t="shared" si="10"/>
        <v xml:space="preserve"> </v>
      </c>
      <c r="AL44" s="5" t="str">
        <f t="shared" si="10"/>
        <v xml:space="preserve"> </v>
      </c>
      <c r="AM44" s="5" t="str">
        <f t="shared" si="10"/>
        <v xml:space="preserve"> </v>
      </c>
      <c r="AN44" s="5" t="str">
        <f t="shared" si="10"/>
        <v xml:space="preserve"> </v>
      </c>
      <c r="AO44" s="5" t="str">
        <f t="shared" si="10"/>
        <v xml:space="preserve"> </v>
      </c>
      <c r="AP44" s="5" t="str">
        <f t="shared" si="10"/>
        <v xml:space="preserve"> </v>
      </c>
      <c r="AQ44" s="5" t="str">
        <f t="shared" si="10"/>
        <v xml:space="preserve"> </v>
      </c>
      <c r="AR44" s="5" t="str">
        <f t="shared" si="10"/>
        <v xml:space="preserve"> </v>
      </c>
      <c r="AS44" s="5" t="str">
        <f t="shared" si="7"/>
        <v xml:space="preserve"> </v>
      </c>
      <c r="AT44" s="5" t="str">
        <f t="shared" si="7"/>
        <v xml:space="preserve"> </v>
      </c>
      <c r="AU44" s="5" t="str">
        <f t="shared" si="7"/>
        <v xml:space="preserve"> </v>
      </c>
      <c r="AV44" s="5" t="str">
        <f t="shared" si="7"/>
        <v xml:space="preserve"> </v>
      </c>
      <c r="AW44" s="5" t="str">
        <f t="shared" si="7"/>
        <v xml:space="preserve"> </v>
      </c>
      <c r="AX44" s="5" t="str">
        <f t="shared" si="7"/>
        <v xml:space="preserve"> </v>
      </c>
      <c r="AY44" s="19" t="str">
        <f t="shared" si="8"/>
        <v xml:space="preserve"> </v>
      </c>
    </row>
    <row r="45" spans="1:51">
      <c r="A45" s="1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8"/>
      <c r="U45" s="98"/>
      <c r="V45" s="98"/>
      <c r="W45" s="78" t="str">
        <f t="shared" si="9"/>
        <v xml:space="preserve"> </v>
      </c>
      <c r="Y45" s="101" t="str">
        <f t="shared" si="2"/>
        <v xml:space="preserve"> </v>
      </c>
      <c r="Z45" s="101" t="str">
        <f t="shared" si="3"/>
        <v xml:space="preserve"> </v>
      </c>
      <c r="AA45" s="101" t="str">
        <f t="shared" si="4"/>
        <v xml:space="preserve"> </v>
      </c>
      <c r="AB45" s="101" t="str">
        <f t="shared" si="5"/>
        <v xml:space="preserve"> </v>
      </c>
      <c r="AD45" s="5" t="str">
        <f t="shared" si="10"/>
        <v xml:space="preserve"> </v>
      </c>
      <c r="AE45" s="5" t="str">
        <f t="shared" si="10"/>
        <v xml:space="preserve"> </v>
      </c>
      <c r="AF45" s="5" t="str">
        <f t="shared" si="10"/>
        <v xml:space="preserve"> </v>
      </c>
      <c r="AG45" s="5" t="str">
        <f t="shared" si="10"/>
        <v xml:space="preserve"> </v>
      </c>
      <c r="AH45" s="5" t="str">
        <f t="shared" si="10"/>
        <v xml:space="preserve"> </v>
      </c>
      <c r="AI45" s="5" t="str">
        <f t="shared" si="10"/>
        <v xml:space="preserve"> </v>
      </c>
      <c r="AJ45" s="5" t="str">
        <f t="shared" si="10"/>
        <v xml:space="preserve"> </v>
      </c>
      <c r="AK45" s="5" t="str">
        <f t="shared" si="10"/>
        <v xml:space="preserve"> </v>
      </c>
      <c r="AL45" s="5" t="str">
        <f t="shared" si="10"/>
        <v xml:space="preserve"> </v>
      </c>
      <c r="AM45" s="5" t="str">
        <f t="shared" si="10"/>
        <v xml:space="preserve"> </v>
      </c>
      <c r="AN45" s="5" t="str">
        <f t="shared" si="10"/>
        <v xml:space="preserve"> </v>
      </c>
      <c r="AO45" s="5" t="str">
        <f t="shared" si="10"/>
        <v xml:space="preserve"> </v>
      </c>
      <c r="AP45" s="5" t="str">
        <f t="shared" si="10"/>
        <v xml:space="preserve"> </v>
      </c>
      <c r="AQ45" s="5" t="str">
        <f t="shared" si="10"/>
        <v xml:space="preserve"> </v>
      </c>
      <c r="AR45" s="5" t="str">
        <f t="shared" si="10"/>
        <v xml:space="preserve"> </v>
      </c>
      <c r="AS45" s="5" t="str">
        <f t="shared" si="7"/>
        <v xml:space="preserve"> </v>
      </c>
      <c r="AT45" s="5" t="str">
        <f t="shared" si="7"/>
        <v xml:space="preserve"> </v>
      </c>
      <c r="AU45" s="5" t="str">
        <f t="shared" si="7"/>
        <v xml:space="preserve"> </v>
      </c>
      <c r="AV45" s="5" t="str">
        <f t="shared" si="7"/>
        <v xml:space="preserve"> </v>
      </c>
      <c r="AW45" s="5" t="str">
        <f t="shared" si="7"/>
        <v xml:space="preserve"> </v>
      </c>
      <c r="AX45" s="5" t="str">
        <f t="shared" si="7"/>
        <v xml:space="preserve"> </v>
      </c>
      <c r="AY45" s="19" t="str">
        <f t="shared" si="8"/>
        <v xml:space="preserve"> </v>
      </c>
    </row>
    <row r="46" spans="1:51">
      <c r="A46" s="1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8"/>
      <c r="U46" s="98"/>
      <c r="V46" s="98"/>
      <c r="W46" s="78" t="str">
        <f t="shared" si="9"/>
        <v xml:space="preserve"> </v>
      </c>
      <c r="Y46" s="101" t="str">
        <f t="shared" si="2"/>
        <v xml:space="preserve"> </v>
      </c>
      <c r="Z46" s="101" t="str">
        <f t="shared" si="3"/>
        <v xml:space="preserve"> </v>
      </c>
      <c r="AA46" s="101" t="str">
        <f t="shared" si="4"/>
        <v xml:space="preserve"> </v>
      </c>
      <c r="AB46" s="101" t="str">
        <f t="shared" si="5"/>
        <v xml:space="preserve"> </v>
      </c>
      <c r="AD46" s="5" t="str">
        <f t="shared" si="10"/>
        <v xml:space="preserve"> </v>
      </c>
      <c r="AE46" s="5" t="str">
        <f t="shared" si="10"/>
        <v xml:space="preserve"> </v>
      </c>
      <c r="AF46" s="5" t="str">
        <f t="shared" si="10"/>
        <v xml:space="preserve"> </v>
      </c>
      <c r="AG46" s="5" t="str">
        <f t="shared" si="10"/>
        <v xml:space="preserve"> </v>
      </c>
      <c r="AH46" s="5" t="str">
        <f t="shared" si="10"/>
        <v xml:space="preserve"> </v>
      </c>
      <c r="AI46" s="5" t="str">
        <f t="shared" si="10"/>
        <v xml:space="preserve"> </v>
      </c>
      <c r="AJ46" s="5" t="str">
        <f t="shared" si="10"/>
        <v xml:space="preserve"> </v>
      </c>
      <c r="AK46" s="5" t="str">
        <f t="shared" si="10"/>
        <v xml:space="preserve"> </v>
      </c>
      <c r="AL46" s="5" t="str">
        <f t="shared" si="10"/>
        <v xml:space="preserve"> </v>
      </c>
      <c r="AM46" s="5" t="str">
        <f t="shared" si="10"/>
        <v xml:space="preserve"> </v>
      </c>
      <c r="AN46" s="5" t="str">
        <f t="shared" si="10"/>
        <v xml:space="preserve"> </v>
      </c>
      <c r="AO46" s="5" t="str">
        <f t="shared" si="10"/>
        <v xml:space="preserve"> </v>
      </c>
      <c r="AP46" s="5" t="str">
        <f t="shared" si="10"/>
        <v xml:space="preserve"> </v>
      </c>
      <c r="AQ46" s="5" t="str">
        <f t="shared" si="10"/>
        <v xml:space="preserve"> </v>
      </c>
      <c r="AR46" s="5" t="str">
        <f t="shared" si="10"/>
        <v xml:space="preserve"> </v>
      </c>
      <c r="AS46" s="5" t="str">
        <f t="shared" si="7"/>
        <v xml:space="preserve"> </v>
      </c>
      <c r="AT46" s="5" t="str">
        <f t="shared" si="7"/>
        <v xml:space="preserve"> </v>
      </c>
      <c r="AU46" s="5" t="str">
        <f t="shared" si="7"/>
        <v xml:space="preserve"> </v>
      </c>
      <c r="AV46" s="5" t="str">
        <f t="shared" si="7"/>
        <v xml:space="preserve"> </v>
      </c>
      <c r="AW46" s="5" t="str">
        <f t="shared" si="7"/>
        <v xml:space="preserve"> </v>
      </c>
      <c r="AX46" s="5" t="str">
        <f t="shared" si="7"/>
        <v xml:space="preserve"> </v>
      </c>
      <c r="AY46" s="19" t="str">
        <f t="shared" si="8"/>
        <v xml:space="preserve"> </v>
      </c>
    </row>
    <row r="47" spans="1:51">
      <c r="A47" s="1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8"/>
      <c r="U47" s="98"/>
      <c r="V47" s="98"/>
      <c r="W47" s="78" t="str">
        <f t="shared" si="9"/>
        <v xml:space="preserve"> </v>
      </c>
      <c r="Y47" s="101" t="str">
        <f t="shared" si="2"/>
        <v xml:space="preserve"> </v>
      </c>
      <c r="Z47" s="101" t="str">
        <f t="shared" si="3"/>
        <v xml:space="preserve"> </v>
      </c>
      <c r="AA47" s="101" t="str">
        <f t="shared" si="4"/>
        <v xml:space="preserve"> </v>
      </c>
      <c r="AB47" s="101" t="str">
        <f t="shared" si="5"/>
        <v xml:space="preserve"> </v>
      </c>
      <c r="AD47" s="5" t="str">
        <f t="shared" si="10"/>
        <v xml:space="preserve"> </v>
      </c>
      <c r="AE47" s="5" t="str">
        <f t="shared" si="10"/>
        <v xml:space="preserve"> </v>
      </c>
      <c r="AF47" s="5" t="str">
        <f t="shared" si="10"/>
        <v xml:space="preserve"> </v>
      </c>
      <c r="AG47" s="5" t="str">
        <f t="shared" si="10"/>
        <v xml:space="preserve"> </v>
      </c>
      <c r="AH47" s="5" t="str">
        <f t="shared" si="10"/>
        <v xml:space="preserve"> </v>
      </c>
      <c r="AI47" s="5" t="str">
        <f t="shared" si="10"/>
        <v xml:space="preserve"> </v>
      </c>
      <c r="AJ47" s="5" t="str">
        <f t="shared" si="10"/>
        <v xml:space="preserve"> </v>
      </c>
      <c r="AK47" s="5" t="str">
        <f t="shared" si="10"/>
        <v xml:space="preserve"> </v>
      </c>
      <c r="AL47" s="5" t="str">
        <f t="shared" si="10"/>
        <v xml:space="preserve"> </v>
      </c>
      <c r="AM47" s="5" t="str">
        <f t="shared" si="10"/>
        <v xml:space="preserve"> </v>
      </c>
      <c r="AN47" s="5" t="str">
        <f t="shared" si="10"/>
        <v xml:space="preserve"> </v>
      </c>
      <c r="AO47" s="5" t="str">
        <f t="shared" si="10"/>
        <v xml:space="preserve"> </v>
      </c>
      <c r="AP47" s="5" t="str">
        <f t="shared" si="10"/>
        <v xml:space="preserve"> </v>
      </c>
      <c r="AQ47" s="5" t="str">
        <f t="shared" si="10"/>
        <v xml:space="preserve"> </v>
      </c>
      <c r="AR47" s="5" t="str">
        <f t="shared" si="10"/>
        <v xml:space="preserve"> </v>
      </c>
      <c r="AS47" s="5" t="str">
        <f t="shared" si="7"/>
        <v xml:space="preserve"> </v>
      </c>
      <c r="AT47" s="5" t="str">
        <f t="shared" si="7"/>
        <v xml:space="preserve"> </v>
      </c>
      <c r="AU47" s="5" t="str">
        <f t="shared" si="7"/>
        <v xml:space="preserve"> </v>
      </c>
      <c r="AV47" s="5" t="str">
        <f t="shared" si="7"/>
        <v xml:space="preserve"> </v>
      </c>
      <c r="AW47" s="5" t="str">
        <f t="shared" si="7"/>
        <v xml:space="preserve"> </v>
      </c>
      <c r="AX47" s="5" t="str">
        <f t="shared" si="7"/>
        <v xml:space="preserve"> </v>
      </c>
      <c r="AY47" s="19" t="str">
        <f t="shared" si="8"/>
        <v xml:space="preserve"> </v>
      </c>
    </row>
    <row r="48" spans="1:51">
      <c r="A48" s="1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8"/>
      <c r="U48" s="98"/>
      <c r="V48" s="98"/>
      <c r="W48" s="78" t="str">
        <f t="shared" si="9"/>
        <v xml:space="preserve"> </v>
      </c>
      <c r="Y48" s="101" t="str">
        <f t="shared" si="2"/>
        <v xml:space="preserve"> </v>
      </c>
      <c r="Z48" s="101" t="str">
        <f t="shared" si="3"/>
        <v xml:space="preserve"> </v>
      </c>
      <c r="AA48" s="101" t="str">
        <f t="shared" si="4"/>
        <v xml:space="preserve"> </v>
      </c>
      <c r="AB48" s="101" t="str">
        <f>IF(ISBLANK($A48)," ",SUM(AJ48,AR48,AT48,AV48))</f>
        <v xml:space="preserve"> </v>
      </c>
      <c r="AD48" s="5" t="str">
        <f t="shared" si="10"/>
        <v xml:space="preserve"> </v>
      </c>
      <c r="AE48" s="5" t="str">
        <f t="shared" si="10"/>
        <v xml:space="preserve"> </v>
      </c>
      <c r="AF48" s="5" t="str">
        <f t="shared" si="10"/>
        <v xml:space="preserve"> </v>
      </c>
      <c r="AG48" s="5" t="str">
        <f t="shared" si="10"/>
        <v xml:space="preserve"> </v>
      </c>
      <c r="AH48" s="5" t="str">
        <f t="shared" si="10"/>
        <v xml:space="preserve"> </v>
      </c>
      <c r="AI48" s="5" t="str">
        <f t="shared" si="10"/>
        <v xml:space="preserve"> </v>
      </c>
      <c r="AJ48" s="5" t="str">
        <f t="shared" si="10"/>
        <v xml:space="preserve"> </v>
      </c>
      <c r="AK48" s="5" t="str">
        <f t="shared" si="10"/>
        <v xml:space="preserve"> </v>
      </c>
      <c r="AL48" s="5" t="str">
        <f t="shared" si="10"/>
        <v xml:space="preserve"> </v>
      </c>
      <c r="AM48" s="5" t="str">
        <f t="shared" si="10"/>
        <v xml:space="preserve"> </v>
      </c>
      <c r="AN48" s="5" t="str">
        <f t="shared" si="10"/>
        <v xml:space="preserve"> </v>
      </c>
      <c r="AO48" s="5" t="str">
        <f t="shared" si="10"/>
        <v xml:space="preserve"> </v>
      </c>
      <c r="AP48" s="5" t="str">
        <f t="shared" si="10"/>
        <v xml:space="preserve"> </v>
      </c>
      <c r="AQ48" s="5" t="str">
        <f t="shared" si="10"/>
        <v xml:space="preserve"> </v>
      </c>
      <c r="AR48" s="5" t="str">
        <f t="shared" si="10"/>
        <v xml:space="preserve"> </v>
      </c>
      <c r="AS48" s="5" t="str">
        <f t="shared" si="7"/>
        <v xml:space="preserve"> </v>
      </c>
      <c r="AT48" s="5" t="str">
        <f t="shared" si="7"/>
        <v xml:space="preserve"> </v>
      </c>
      <c r="AU48" s="5" t="str">
        <f t="shared" si="7"/>
        <v xml:space="preserve"> </v>
      </c>
      <c r="AV48" s="5" t="str">
        <f t="shared" si="7"/>
        <v xml:space="preserve"> </v>
      </c>
      <c r="AW48" s="5" t="str">
        <f t="shared" si="7"/>
        <v xml:space="preserve"> </v>
      </c>
      <c r="AX48" s="5" t="str">
        <f t="shared" si="7"/>
        <v xml:space="preserve"> </v>
      </c>
      <c r="AY48" s="19" t="str">
        <f t="shared" si="8"/>
        <v xml:space="preserve"> </v>
      </c>
    </row>
    <row r="49" spans="1:60" ht="13.5" thickBot="1">
      <c r="A49" s="111"/>
      <c r="B49" s="12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100"/>
      <c r="U49" s="100"/>
      <c r="V49" s="126"/>
      <c r="W49" s="131" t="str">
        <f t="shared" si="9"/>
        <v xml:space="preserve"> </v>
      </c>
      <c r="Y49" s="101" t="str">
        <f t="shared" si="2"/>
        <v xml:space="preserve"> </v>
      </c>
      <c r="Z49" s="101" t="str">
        <f t="shared" si="3"/>
        <v xml:space="preserve"> </v>
      </c>
      <c r="AA49" s="101" t="str">
        <f t="shared" si="4"/>
        <v xml:space="preserve"> </v>
      </c>
      <c r="AB49" s="101" t="str">
        <f t="shared" si="5"/>
        <v xml:space="preserve"> </v>
      </c>
      <c r="AD49" s="5" t="str">
        <f t="shared" si="10"/>
        <v xml:space="preserve"> </v>
      </c>
      <c r="AE49" s="5" t="str">
        <f t="shared" si="10"/>
        <v xml:space="preserve"> </v>
      </c>
      <c r="AF49" s="5" t="str">
        <f t="shared" si="10"/>
        <v xml:space="preserve"> </v>
      </c>
      <c r="AG49" s="5" t="str">
        <f t="shared" si="10"/>
        <v xml:space="preserve"> </v>
      </c>
      <c r="AH49" s="5" t="str">
        <f t="shared" si="10"/>
        <v xml:space="preserve"> </v>
      </c>
      <c r="AI49" s="5" t="str">
        <f t="shared" si="10"/>
        <v xml:space="preserve"> </v>
      </c>
      <c r="AJ49" s="5" t="str">
        <f t="shared" si="10"/>
        <v xml:space="preserve"> </v>
      </c>
      <c r="AK49" s="5" t="str">
        <f t="shared" si="10"/>
        <v xml:space="preserve"> </v>
      </c>
      <c r="AL49" s="5" t="str">
        <f t="shared" si="10"/>
        <v xml:space="preserve"> </v>
      </c>
      <c r="AM49" s="5" t="str">
        <f t="shared" si="10"/>
        <v xml:space="preserve"> </v>
      </c>
      <c r="AN49" s="5" t="str">
        <f t="shared" si="10"/>
        <v xml:space="preserve"> </v>
      </c>
      <c r="AO49" s="5" t="str">
        <f t="shared" si="10"/>
        <v xml:space="preserve"> </v>
      </c>
      <c r="AP49" s="5" t="str">
        <f t="shared" si="10"/>
        <v xml:space="preserve"> </v>
      </c>
      <c r="AQ49" s="5" t="str">
        <f t="shared" si="10"/>
        <v xml:space="preserve"> </v>
      </c>
      <c r="AR49" s="5" t="str">
        <f t="shared" si="10"/>
        <v xml:space="preserve"> </v>
      </c>
      <c r="AS49" s="5" t="str">
        <f t="shared" si="7"/>
        <v xml:space="preserve"> </v>
      </c>
      <c r="AT49" s="5" t="str">
        <f t="shared" si="7"/>
        <v xml:space="preserve"> </v>
      </c>
      <c r="AU49" s="5" t="str">
        <f t="shared" si="7"/>
        <v xml:space="preserve"> </v>
      </c>
      <c r="AV49" s="5" t="str">
        <f t="shared" si="7"/>
        <v xml:space="preserve"> </v>
      </c>
      <c r="AW49" s="5" t="str">
        <f t="shared" si="7"/>
        <v xml:space="preserve"> </v>
      </c>
      <c r="AX49" s="5" t="str">
        <f t="shared" si="7"/>
        <v xml:space="preserve"> </v>
      </c>
      <c r="AY49" s="19" t="str">
        <f t="shared" si="8"/>
        <v xml:space="preserve"> </v>
      </c>
    </row>
    <row r="50" spans="1:60" ht="12.75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4"/>
      <c r="Y50" s="175" t="s">
        <v>84</v>
      </c>
      <c r="Z50" s="175" t="s">
        <v>76</v>
      </c>
      <c r="AA50" s="175" t="s">
        <v>77</v>
      </c>
      <c r="AB50" s="175" t="s">
        <v>78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15" customHeight="1" thickBot="1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174"/>
      <c r="Y51" s="175"/>
      <c r="Z51" s="175"/>
      <c r="AA51" s="175"/>
      <c r="AB51" s="175"/>
      <c r="AD51" s="13" t="str">
        <f t="shared" ref="AD51:AI51" si="11">IF(ISBLANK($A51),"",IF(B51=B$9,1,0))</f>
        <v/>
      </c>
      <c r="AE51" s="13" t="str">
        <f t="shared" si="11"/>
        <v/>
      </c>
      <c r="AF51" s="13" t="str">
        <f t="shared" si="11"/>
        <v/>
      </c>
      <c r="AG51" s="13" t="str">
        <f t="shared" si="11"/>
        <v/>
      </c>
      <c r="AH51" s="13" t="str">
        <f t="shared" si="11"/>
        <v/>
      </c>
      <c r="AI51" s="13" t="str">
        <f t="shared" si="11"/>
        <v/>
      </c>
      <c r="AJ51" s="13" t="str">
        <f>IF(ISBLANK($A51),"",IF(#REF!=#REF!,1,0))</f>
        <v/>
      </c>
      <c r="AK51" s="13" t="str">
        <f>IF(ISBLANK($A51),"",IF(L51=L$9,1,0))</f>
        <v/>
      </c>
      <c r="AL51" s="13" t="str">
        <f>IF(ISBLANK($A51),"",IF(M51=M$9,1,0))</f>
        <v/>
      </c>
      <c r="AM51" s="13" t="str">
        <f>IF(ISBLANK($A51)," ",IF(K51=K$9,1,0))</f>
        <v xml:space="preserve"> </v>
      </c>
      <c r="AN51" s="13" t="str">
        <f>IF(ISBLANK($A51),"",IF(P51=P$9,1,0))</f>
        <v/>
      </c>
      <c r="AO51" s="13" t="str">
        <f>IF(ISBLANK($A51),"",IF(Q51=Q$9,1,0))</f>
        <v/>
      </c>
      <c r="AP51" s="13" t="str">
        <f>IF(ISBLANK($A51),"",IF(R51=R$9,1,0))</f>
        <v/>
      </c>
      <c r="AQ51" s="13" t="str">
        <f>IF(ISBLANK($A51)," ",IF(O51=O$9,1,0))</f>
        <v xml:space="preserve"> </v>
      </c>
      <c r="AR51" s="13" t="str">
        <f>IF(ISBLANK($A51),"",IF(S51=S$9,1,0))</f>
        <v/>
      </c>
      <c r="AS51" s="13" t="str">
        <f>IF(ISBLANK($A51),"",IF(T51=T$9,1,0))</f>
        <v/>
      </c>
      <c r="AT51" s="13" t="str">
        <f>IF(ISBLANK($A51)," ",IF(R51=R$9,1,0))</f>
        <v xml:space="preserve"> </v>
      </c>
      <c r="AU51" s="13" t="str">
        <f>IF(ISBLANK($A51)," ",IF(S51=S$9,1,0))</f>
        <v xml:space="preserve"> </v>
      </c>
      <c r="AV51" s="13" t="str">
        <f>IF(ISBLANK($A51)," ",IF(T51=T$9,1,0))</f>
        <v xml:space="preserve"> </v>
      </c>
      <c r="AW51" s="13" t="str">
        <f>IF(ISBLANK($A51)," ",IF(U51=U$9,1,0))</f>
        <v xml:space="preserve"> </v>
      </c>
      <c r="AX51" s="13" t="str">
        <f>IF(ISBLANK($A51)," ",V51)</f>
        <v xml:space="preserve"> </v>
      </c>
      <c r="AY51" s="13" t="str">
        <f>IF(ISBLANK($A51)," ",SUM(AD51:AX51))</f>
        <v xml:space="preserve"> </v>
      </c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13.5" customHeight="1" thickBot="1">
      <c r="A52" s="9" t="s">
        <v>8</v>
      </c>
      <c r="B52" s="106">
        <v>1</v>
      </c>
      <c r="C52" s="107">
        <v>2</v>
      </c>
      <c r="D52" s="107">
        <v>3</v>
      </c>
      <c r="E52" s="107">
        <v>4</v>
      </c>
      <c r="F52" s="108">
        <v>5</v>
      </c>
      <c r="G52" s="107">
        <v>6</v>
      </c>
      <c r="H52" s="108">
        <v>7</v>
      </c>
      <c r="I52" s="107">
        <v>8</v>
      </c>
      <c r="J52" s="108">
        <v>9</v>
      </c>
      <c r="K52" s="107">
        <v>10</v>
      </c>
      <c r="L52" s="108">
        <v>11</v>
      </c>
      <c r="M52" s="107">
        <v>12</v>
      </c>
      <c r="N52" s="108">
        <v>13</v>
      </c>
      <c r="O52" s="107">
        <v>14</v>
      </c>
      <c r="P52" s="107">
        <v>15</v>
      </c>
      <c r="Q52" s="108">
        <v>16</v>
      </c>
      <c r="R52" s="107">
        <v>17</v>
      </c>
      <c r="S52" s="108">
        <v>18</v>
      </c>
      <c r="T52" s="107">
        <v>19</v>
      </c>
      <c r="U52" s="107">
        <v>20</v>
      </c>
      <c r="V52" s="108">
        <v>21</v>
      </c>
      <c r="W52" s="127" t="s">
        <v>12</v>
      </c>
      <c r="X52" s="174"/>
      <c r="Y52" s="175"/>
      <c r="Z52" s="175"/>
      <c r="AA52" s="175"/>
      <c r="AB52" s="175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ht="21" customHeight="1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83"/>
      <c r="X53" s="174"/>
      <c r="Y53" s="175"/>
      <c r="Z53" s="175"/>
      <c r="AA53" s="175"/>
      <c r="AB53" s="175"/>
    </row>
    <row r="54" spans="1:60">
      <c r="A54" s="11" t="s">
        <v>14</v>
      </c>
      <c r="B54" s="21">
        <f t="shared" ref="B54:W54" si="12">IF(ISERROR(AVERAGE(AD$10:AD$49)),0,AVERAGE(AD$10:AD$49))</f>
        <v>0</v>
      </c>
      <c r="C54" s="21">
        <f t="shared" si="12"/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2"/>
        <v>0</v>
      </c>
      <c r="H54" s="21">
        <f t="shared" si="12"/>
        <v>0</v>
      </c>
      <c r="I54" s="21">
        <f t="shared" si="12"/>
        <v>0</v>
      </c>
      <c r="J54" s="21">
        <f t="shared" si="12"/>
        <v>0</v>
      </c>
      <c r="K54" s="21">
        <f t="shared" si="12"/>
        <v>0</v>
      </c>
      <c r="L54" s="21">
        <f t="shared" si="12"/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2"/>
        <v>0</v>
      </c>
      <c r="S54" s="21">
        <f t="shared" si="12"/>
        <v>0</v>
      </c>
      <c r="T54" s="21">
        <f t="shared" si="12"/>
        <v>0</v>
      </c>
      <c r="U54" s="21">
        <f t="shared" si="12"/>
        <v>0</v>
      </c>
      <c r="V54" s="21">
        <f t="shared" si="12"/>
        <v>0</v>
      </c>
      <c r="W54" s="21">
        <f t="shared" si="12"/>
        <v>0</v>
      </c>
      <c r="X54" s="24" t="s">
        <v>14</v>
      </c>
      <c r="Y54" s="21">
        <f>IF(ISERROR(AVERAGE(Y$10:Y49)),0,AVERAGE(Y$10:Y49))</f>
        <v>0</v>
      </c>
      <c r="Z54" s="21">
        <f>IF(ISERROR(AVERAGE(Z$10:Z49)),0,AVERAGE(Z$10:Z49))</f>
        <v>0</v>
      </c>
      <c r="AA54" s="21">
        <f>IF(ISERROR(AVERAGE(AA$10:AA49)),0,AVERAGE(AA$10:AA49))</f>
        <v>0</v>
      </c>
      <c r="AB54" s="21">
        <f>IF(ISERROR(AVERAGE(AB$10:AB49)),0,AVERAGE(AB$10:AB49))</f>
        <v>0</v>
      </c>
    </row>
    <row r="55" spans="1:60">
      <c r="A55" s="12" t="s">
        <v>13</v>
      </c>
      <c r="B55" s="21">
        <f>B54/AD$9</f>
        <v>0</v>
      </c>
      <c r="C55" s="21">
        <f t="shared" ref="C55:W55" si="13">C54/AE$9</f>
        <v>0</v>
      </c>
      <c r="D55" s="21">
        <f t="shared" si="13"/>
        <v>0</v>
      </c>
      <c r="E55" s="21">
        <f t="shared" si="13"/>
        <v>0</v>
      </c>
      <c r="F55" s="21">
        <f t="shared" si="13"/>
        <v>0</v>
      </c>
      <c r="G55" s="21">
        <f t="shared" si="13"/>
        <v>0</v>
      </c>
      <c r="H55" s="21">
        <f t="shared" si="13"/>
        <v>0</v>
      </c>
      <c r="I55" s="21">
        <f t="shared" si="13"/>
        <v>0</v>
      </c>
      <c r="J55" s="21">
        <f t="shared" si="13"/>
        <v>0</v>
      </c>
      <c r="K55" s="21">
        <f t="shared" si="13"/>
        <v>0</v>
      </c>
      <c r="L55" s="21">
        <f t="shared" si="13"/>
        <v>0</v>
      </c>
      <c r="M55" s="21">
        <f t="shared" si="13"/>
        <v>0</v>
      </c>
      <c r="N55" s="21">
        <f t="shared" si="13"/>
        <v>0</v>
      </c>
      <c r="O55" s="21">
        <f t="shared" si="13"/>
        <v>0</v>
      </c>
      <c r="P55" s="21">
        <f t="shared" si="13"/>
        <v>0</v>
      </c>
      <c r="Q55" s="21">
        <f t="shared" si="13"/>
        <v>0</v>
      </c>
      <c r="R55" s="21">
        <f t="shared" si="13"/>
        <v>0</v>
      </c>
      <c r="S55" s="21">
        <f t="shared" si="13"/>
        <v>0</v>
      </c>
      <c r="T55" s="21">
        <f t="shared" si="13"/>
        <v>0</v>
      </c>
      <c r="U55" s="21">
        <f t="shared" si="13"/>
        <v>0</v>
      </c>
      <c r="V55" s="21">
        <f t="shared" si="13"/>
        <v>0</v>
      </c>
      <c r="W55" s="21">
        <f t="shared" si="13"/>
        <v>0</v>
      </c>
      <c r="X55" s="11" t="s">
        <v>13</v>
      </c>
      <c r="Y55" s="25">
        <f>Y54/Y$9</f>
        <v>0</v>
      </c>
      <c r="Z55" s="25">
        <f t="shared" ref="Z55:AB55" si="14">Z54/Z$9</f>
        <v>0</v>
      </c>
      <c r="AA55" s="25">
        <f t="shared" si="14"/>
        <v>0</v>
      </c>
      <c r="AB55" s="25">
        <f t="shared" si="14"/>
        <v>0</v>
      </c>
    </row>
    <row r="56" spans="1:60">
      <c r="A56" s="11" t="s">
        <v>15</v>
      </c>
      <c r="B56" s="21">
        <f>IF(ISERROR(STDEV(AD$10:AD49)),0,STDEV(AD$10:AD49))</f>
        <v>0</v>
      </c>
      <c r="C56" s="21">
        <f>IF(ISERROR(STDEV(AE$10:AE49)),0,STDEV(AE$10:AE49))</f>
        <v>0</v>
      </c>
      <c r="D56" s="21">
        <f>IF(ISERROR(STDEV(AF$10:AF49)),0,STDEV(AF$10:AF49))</f>
        <v>0</v>
      </c>
      <c r="E56" s="21">
        <f>IF(ISERROR(STDEV(AG$10:AG49)),0,STDEV(AG$10:AG49))</f>
        <v>0</v>
      </c>
      <c r="F56" s="21">
        <f>IF(ISERROR(STDEV(AH$10:AH49)),0,STDEV(AH$10:AH49))</f>
        <v>0</v>
      </c>
      <c r="G56" s="21">
        <f>IF(ISERROR(STDEV(AI$10:AI49)),0,STDEV(AI$10:AI49))</f>
        <v>0</v>
      </c>
      <c r="H56" s="21">
        <f>IF(ISERROR(STDEV(AJ$10:AJ49)),0,STDEV(AJ$10:AJ49))</f>
        <v>0</v>
      </c>
      <c r="I56" s="21">
        <f>IF(ISERROR(STDEV(AK$10:AK49)),0,STDEV(AK$10:AK49))</f>
        <v>0</v>
      </c>
      <c r="J56" s="21">
        <f>IF(ISERROR(STDEV(AL$10:AL49)),0,STDEV(AL$10:AL49))</f>
        <v>0</v>
      </c>
      <c r="K56" s="21">
        <f>IF(ISERROR(STDEV(AM$10:AM49)),0,STDEV(AM$10:AM49))</f>
        <v>0</v>
      </c>
      <c r="L56" s="21">
        <f>IF(ISERROR(STDEV(AN$10:AN49)),0,STDEV(AN$10:AN49))</f>
        <v>0</v>
      </c>
      <c r="M56" s="21">
        <f>IF(ISERROR(STDEV(AO$10:AO49)),0,STDEV(AO$10:AO49))</f>
        <v>0</v>
      </c>
      <c r="N56" s="21">
        <f>IF(ISERROR(STDEV(AP$10:AP49)),0,STDEV(AP$10:AP49))</f>
        <v>0</v>
      </c>
      <c r="O56" s="21">
        <f>IF(ISERROR(STDEV(AQ$10:AQ49)),0,STDEV(AQ$10:AQ49))</f>
        <v>0</v>
      </c>
      <c r="P56" s="21">
        <f>IF(ISERROR(STDEV(AR$10:AR49)),0,STDEV(AR$10:AR49))</f>
        <v>0</v>
      </c>
      <c r="Q56" s="21">
        <f>IF(ISERROR(STDEV(AS$10:AS49)),0,STDEV(AS$10:AS49))</f>
        <v>0</v>
      </c>
      <c r="R56" s="21">
        <f>IF(ISERROR(STDEV(AT$10:AT49)),0,STDEV(AT$10:AT49))</f>
        <v>0</v>
      </c>
      <c r="S56" s="21">
        <f>IF(ISERROR(STDEV(AU$10:AU49)),0,STDEV(AU$10:AU49))</f>
        <v>0</v>
      </c>
      <c r="T56" s="21">
        <f>IF(ISERROR(STDEV(AV$10:AV49)),0,STDEV(AV$10:AV49))</f>
        <v>0</v>
      </c>
      <c r="U56" s="21">
        <f>IF(ISERROR(STDEV(AW$10:AW49)),0,STDEV(AW$10:AW49))</f>
        <v>0</v>
      </c>
      <c r="V56" s="21">
        <f>IF(ISERROR(STDEV(AX$10:AX49)),0,STDEV(AX$10:AX49))</f>
        <v>0</v>
      </c>
      <c r="W56" s="21">
        <f>IF(ISERROR(STDEV(AY$10:AY49)),0,STDEV(AY$10:AY49))</f>
        <v>0</v>
      </c>
      <c r="X56" s="11" t="s">
        <v>22</v>
      </c>
      <c r="Y56" s="21">
        <f>IF(ISERROR(STDEV(Y$10:Y49)),0,STDEV(Y$10:Y49))</f>
        <v>0</v>
      </c>
      <c r="Z56" s="21">
        <f>IF(ISERROR(STDEV(Z$10:Z49)),0,STDEV(Z$10:Z49))</f>
        <v>0</v>
      </c>
      <c r="AA56" s="21">
        <f>IF(ISERROR(STDEV(AA$10:AA49)),0,STDEV(AA$10:AA49))</f>
        <v>0</v>
      </c>
      <c r="AB56" s="21">
        <f>IF(ISERROR(STDEV(AB$10:AB49)),0,STDEV(AB$10:AB49))</f>
        <v>0</v>
      </c>
    </row>
    <row r="57" spans="1:60">
      <c r="A57" s="6"/>
      <c r="B57" s="176" t="s">
        <v>19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79"/>
      <c r="AF57" s="20"/>
    </row>
    <row r="58" spans="1:60">
      <c r="A58" s="16" t="s">
        <v>79</v>
      </c>
      <c r="B58" s="22">
        <f t="shared" ref="B58:V61" si="15">IF(ISERROR(COUNTIF(B$10:B$49,B69)/$A$69),0,COUNTIF(B$10:B$49,B69)/$A$69)</f>
        <v>0</v>
      </c>
      <c r="C58" s="22">
        <f t="shared" si="15"/>
        <v>0</v>
      </c>
      <c r="D58" s="22">
        <f t="shared" si="15"/>
        <v>0</v>
      </c>
      <c r="E58" s="22">
        <f t="shared" si="15"/>
        <v>0</v>
      </c>
      <c r="F58" s="22">
        <f t="shared" si="15"/>
        <v>0</v>
      </c>
      <c r="G58" s="22">
        <f t="shared" si="15"/>
        <v>0</v>
      </c>
      <c r="H58" s="22">
        <f t="shared" si="15"/>
        <v>0</v>
      </c>
      <c r="I58" s="22">
        <f t="shared" si="15"/>
        <v>0</v>
      </c>
      <c r="J58" s="22">
        <f t="shared" si="15"/>
        <v>0</v>
      </c>
      <c r="K58" s="22">
        <f t="shared" si="15"/>
        <v>0</v>
      </c>
      <c r="L58" s="22">
        <f t="shared" si="15"/>
        <v>0</v>
      </c>
      <c r="M58" s="22">
        <f t="shared" si="15"/>
        <v>0</v>
      </c>
      <c r="N58" s="22">
        <f t="shared" si="15"/>
        <v>0</v>
      </c>
      <c r="O58" s="22">
        <f t="shared" si="15"/>
        <v>0</v>
      </c>
      <c r="P58" s="22">
        <f t="shared" si="15"/>
        <v>0</v>
      </c>
      <c r="Q58" s="22">
        <f t="shared" si="15"/>
        <v>0</v>
      </c>
      <c r="R58" s="22">
        <f t="shared" si="15"/>
        <v>0</v>
      </c>
      <c r="S58" s="22">
        <f t="shared" si="15"/>
        <v>0</v>
      </c>
      <c r="T58" s="22">
        <f t="shared" si="15"/>
        <v>0</v>
      </c>
      <c r="U58" s="22">
        <f t="shared" si="15"/>
        <v>0</v>
      </c>
      <c r="V58" s="22">
        <f t="shared" si="15"/>
        <v>0</v>
      </c>
      <c r="W58" s="79"/>
      <c r="X58" s="6"/>
    </row>
    <row r="59" spans="1:60">
      <c r="A59" s="16" t="s">
        <v>80</v>
      </c>
      <c r="B59" s="22">
        <f t="shared" si="15"/>
        <v>0</v>
      </c>
      <c r="C59" s="22">
        <f t="shared" si="15"/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2">
        <f t="shared" si="15"/>
        <v>0</v>
      </c>
      <c r="H59" s="22">
        <f t="shared" si="15"/>
        <v>0</v>
      </c>
      <c r="I59" s="22">
        <f t="shared" si="15"/>
        <v>0</v>
      </c>
      <c r="J59" s="22">
        <f t="shared" si="15"/>
        <v>0</v>
      </c>
      <c r="K59" s="22">
        <f t="shared" si="15"/>
        <v>0</v>
      </c>
      <c r="L59" s="22">
        <f t="shared" si="15"/>
        <v>0</v>
      </c>
      <c r="M59" s="22">
        <f t="shared" si="15"/>
        <v>0</v>
      </c>
      <c r="N59" s="22">
        <f t="shared" si="15"/>
        <v>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2">
        <f t="shared" si="15"/>
        <v>0</v>
      </c>
      <c r="T59" s="22">
        <f t="shared" si="15"/>
        <v>0</v>
      </c>
      <c r="U59" s="22">
        <f t="shared" si="15"/>
        <v>0</v>
      </c>
      <c r="V59" s="22">
        <f t="shared" si="15"/>
        <v>0</v>
      </c>
      <c r="W59" s="79"/>
      <c r="X59" s="6"/>
    </row>
    <row r="60" spans="1:60">
      <c r="A60" s="16" t="s">
        <v>81</v>
      </c>
      <c r="B60" s="22">
        <f t="shared" si="15"/>
        <v>0</v>
      </c>
      <c r="C60" s="22">
        <f t="shared" si="15"/>
        <v>0</v>
      </c>
      <c r="D60" s="22">
        <f t="shared" si="15"/>
        <v>0</v>
      </c>
      <c r="E60" s="22">
        <f t="shared" si="15"/>
        <v>0</v>
      </c>
      <c r="F60" s="22">
        <f t="shared" si="15"/>
        <v>0</v>
      </c>
      <c r="G60" s="22">
        <f t="shared" si="15"/>
        <v>0</v>
      </c>
      <c r="H60" s="22">
        <f t="shared" si="15"/>
        <v>0</v>
      </c>
      <c r="I60" s="22">
        <f t="shared" si="15"/>
        <v>0</v>
      </c>
      <c r="J60" s="22">
        <f t="shared" si="15"/>
        <v>0</v>
      </c>
      <c r="K60" s="22">
        <f t="shared" si="15"/>
        <v>0</v>
      </c>
      <c r="L60" s="22">
        <f t="shared" si="15"/>
        <v>0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0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0</v>
      </c>
      <c r="U60" s="22">
        <f t="shared" si="15"/>
        <v>0</v>
      </c>
      <c r="V60" s="22">
        <f t="shared" si="15"/>
        <v>0</v>
      </c>
      <c r="W60" s="79"/>
      <c r="X60" s="6"/>
    </row>
    <row r="61" spans="1:60">
      <c r="A61" s="16" t="s">
        <v>82</v>
      </c>
      <c r="B61" s="22">
        <f t="shared" si="15"/>
        <v>0</v>
      </c>
      <c r="C61" s="22">
        <f t="shared" si="15"/>
        <v>0</v>
      </c>
      <c r="D61" s="22">
        <f t="shared" si="15"/>
        <v>0</v>
      </c>
      <c r="E61" s="22">
        <f t="shared" si="15"/>
        <v>0</v>
      </c>
      <c r="F61" s="22">
        <f t="shared" si="15"/>
        <v>0</v>
      </c>
      <c r="G61" s="22">
        <f t="shared" si="15"/>
        <v>0</v>
      </c>
      <c r="H61" s="22">
        <f t="shared" si="15"/>
        <v>0</v>
      </c>
      <c r="I61" s="22">
        <f t="shared" si="15"/>
        <v>0</v>
      </c>
      <c r="J61" s="22">
        <f t="shared" si="15"/>
        <v>0</v>
      </c>
      <c r="K61" s="22">
        <f t="shared" si="15"/>
        <v>0</v>
      </c>
      <c r="L61" s="22">
        <f t="shared" si="15"/>
        <v>0</v>
      </c>
      <c r="M61" s="22">
        <f t="shared" si="15"/>
        <v>0</v>
      </c>
      <c r="N61" s="22">
        <f t="shared" si="15"/>
        <v>0</v>
      </c>
      <c r="O61" s="22">
        <f t="shared" si="15"/>
        <v>0</v>
      </c>
      <c r="P61" s="22">
        <f t="shared" si="15"/>
        <v>0</v>
      </c>
      <c r="Q61" s="22"/>
      <c r="R61" s="22"/>
      <c r="S61" s="22"/>
      <c r="T61" s="22">
        <f>IF(ISERROR(COUNTIF(T$10:T$49,T72)/$A$69),0,COUNTIF(T$10:T$49,T72)/$A$69)</f>
        <v>0</v>
      </c>
      <c r="U61" s="22">
        <f>IF(ISERROR(COUNTIF(U$10:U$49,U72)/$A$69),0,COUNTIF(U$10:U$49,U72)/$A$69)</f>
        <v>0</v>
      </c>
      <c r="V61" s="22">
        <f>IF(ISERROR(COUNTIF(V$10:V$49,V72)/$A$69),0,COUNTIF(V$10:V$49,V72)/$A$69)</f>
        <v>0</v>
      </c>
      <c r="W61" s="79"/>
      <c r="X61" s="6"/>
    </row>
    <row r="62" spans="1:60">
      <c r="A62" s="16" t="s">
        <v>83</v>
      </c>
      <c r="B62" s="22">
        <f>IF(ISERROR(COUNTIF(B$10:B$49,B73)/$A$69),0,COUNTIF(B$10:B$49,B73)/$A$69)</f>
        <v>0</v>
      </c>
      <c r="C62" s="22"/>
      <c r="D62" s="22"/>
      <c r="E62" s="22"/>
      <c r="F62" s="22"/>
      <c r="G62" s="22"/>
      <c r="H62" s="22">
        <f>IF(ISERROR(COUNTIF(H$10:H$49,H73)/$A$69),0,COUNTIF(H$10:H$49,H73)/$A$69)</f>
        <v>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79"/>
      <c r="X62" s="6"/>
    </row>
    <row r="63" spans="1:60">
      <c r="A63" s="16" t="s">
        <v>75</v>
      </c>
      <c r="B63" s="67"/>
      <c r="C63" s="67"/>
      <c r="D63" s="67"/>
      <c r="E63" s="22"/>
      <c r="F63" s="67"/>
      <c r="G63" s="67"/>
      <c r="H63" s="22">
        <f>IF(ISERROR(COUNTIF(H$10:H$49,H74)/$A$69),0,COUNTIF(H$10:H$49,H74)/$A$69)</f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22"/>
      <c r="U63" s="67"/>
      <c r="V63" s="67"/>
      <c r="W63" s="79"/>
      <c r="X63" s="6"/>
    </row>
    <row r="64" spans="1:60">
      <c r="A64" s="16" t="s">
        <v>18</v>
      </c>
      <c r="B64" s="22">
        <f>IF(ISERROR(COUNTIF(B$10:B$49,B74)/$A$69),0,COUNTIF(B$10:B$49,B74)/$A$69)</f>
        <v>0</v>
      </c>
      <c r="C64" s="22">
        <f>IF(ISERROR(COUNTIF(C$10:C$49,C73)/$A$69),0,COUNTIF(C$10:C$49,C73)/$A$69)</f>
        <v>0</v>
      </c>
      <c r="D64" s="22">
        <f>IF(ISERROR(COUNTIF(D$10:D$49,D73)/$A$69),0,COUNTIF(D$10:D$49,D73)/$A$69)</f>
        <v>0</v>
      </c>
      <c r="E64" s="22">
        <f>IF(ISERROR(COUNTIF(E$10:E$49,E73)/$A$69),0,COUNTIF(E$10:E$49,E73)/$A$69)</f>
        <v>0</v>
      </c>
      <c r="F64" s="22">
        <f t="shared" ref="F64:I64" si="16">IF(ISERROR(COUNTIF(F$10:F$49,F73)/$A$69),0,COUNTIF(F$10:F$49,F73)/$A$69)</f>
        <v>0</v>
      </c>
      <c r="G64" s="22">
        <f t="shared" si="16"/>
        <v>0</v>
      </c>
      <c r="H64" s="22">
        <f>IF(ISERROR(COUNTIF(H$10:H$49,H75)/$A$69),0,COUNTIF(H$10:H$49,H75)/$A$69)</f>
        <v>0</v>
      </c>
      <c r="I64" s="22">
        <f t="shared" ref="I64:P64" si="17">IF(ISERROR(COUNTIF(I$10:I$49,I73)/$A$69),0,COUNTIF(I$10:I$49,I73)/$A$69)</f>
        <v>0</v>
      </c>
      <c r="J64" s="22">
        <f t="shared" si="17"/>
        <v>0</v>
      </c>
      <c r="K64" s="22">
        <f t="shared" si="17"/>
        <v>0</v>
      </c>
      <c r="L64" s="22">
        <f t="shared" si="17"/>
        <v>0</v>
      </c>
      <c r="M64" s="22">
        <f t="shared" si="17"/>
        <v>0</v>
      </c>
      <c r="N64" s="22">
        <f t="shared" si="17"/>
        <v>0</v>
      </c>
      <c r="O64" s="22">
        <f t="shared" si="17"/>
        <v>0</v>
      </c>
      <c r="P64" s="22">
        <f t="shared" si="17"/>
        <v>0</v>
      </c>
      <c r="Q64" s="22">
        <f>IF(ISERROR(COUNTIF(Q$10:Q$49,Q$72)/$A$69),0,COUNTIF(Q$10:Q$49,Q$72)/$A$69)</f>
        <v>0</v>
      </c>
      <c r="R64" s="22">
        <f t="shared" ref="R64:S64" si="18">IF(ISERROR(COUNTIF(R$10:R$49,R$72)/$A$69),0,COUNTIF(R$10:R$49,R$72)/$A$69)</f>
        <v>0</v>
      </c>
      <c r="S64" s="22">
        <f>IF(ISERROR(COUNTIF(S$10:S$49,S$72)/$A$69),0,COUNTIF(S$10:S$49,S$72)/$A$69)</f>
        <v>0</v>
      </c>
      <c r="T64" s="22">
        <f>IF(ISERROR(COUNTIF(T$10:T$49,T$73)/$A$69),0,COUNTIF(T$10:T$49,T$73)/$A$69)</f>
        <v>0</v>
      </c>
      <c r="U64" s="22">
        <f t="shared" ref="U64:V64" si="19">IF(ISERROR(COUNTIF(U$10:U$49,U$73)/$A$69),0,COUNTIF(U$10:U$49,U$73)/$A$69)</f>
        <v>0</v>
      </c>
      <c r="V64" s="22">
        <f t="shared" si="19"/>
        <v>0</v>
      </c>
      <c r="W64" s="34"/>
    </row>
    <row r="65" spans="1:23">
      <c r="A65" s="16" t="s">
        <v>21</v>
      </c>
      <c r="B65" s="22">
        <f>IF(ISERROR(COUNTIF(B$10:B$49,B75)/$A$69),0,COUNTIF(B$10:B$49,B75)/$A$69)</f>
        <v>0</v>
      </c>
      <c r="C65" s="22">
        <f>IF(ISERROR(COUNTIF(C$10:C$49,C74)/$A$69),0,COUNTIF(C$10:C$49,C74)/$A$69)</f>
        <v>0</v>
      </c>
      <c r="D65" s="22">
        <f t="shared" ref="D64:G65" si="20">IF(ISERROR(COUNTIF(D$10:D$49,D74)/$A$69),0,COUNTIF(D$10:D$49,D74)/$A$69)</f>
        <v>0</v>
      </c>
      <c r="E65" s="22">
        <f>IF(ISERROR(COUNTIF(E$10:E$49,E74)/$A$69),0,COUNTIF(E$10:E$49,E74)/$A$69)</f>
        <v>0</v>
      </c>
      <c r="F65" s="22">
        <f t="shared" si="20"/>
        <v>0</v>
      </c>
      <c r="G65" s="22">
        <f t="shared" si="20"/>
        <v>0</v>
      </c>
      <c r="H65" s="22">
        <f>IF(ISERROR(COUNTIF(H$10:H$49,H76)/$A$69),0,COUNTIF(H$10:H$49,H76)/$A$69)</f>
        <v>0</v>
      </c>
      <c r="I65" s="22">
        <f t="shared" ref="I64:P65" si="21">IF(ISERROR(COUNTIF(I$10:I$49,I74)/$A$69),0,COUNTIF(I$10:I$49,I74)/$A$69)</f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22">
        <f t="shared" si="21"/>
        <v>0</v>
      </c>
      <c r="O65" s="22">
        <f t="shared" si="21"/>
        <v>0</v>
      </c>
      <c r="P65" s="22">
        <f t="shared" si="21"/>
        <v>0</v>
      </c>
      <c r="Q65" s="132"/>
      <c r="R65" s="133"/>
      <c r="S65" s="133"/>
      <c r="T65" s="133"/>
      <c r="U65" s="133"/>
      <c r="V65" s="134"/>
      <c r="W65" s="79"/>
    </row>
    <row r="66" spans="1:23" ht="11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6"/>
    </row>
    <row r="67" spans="1:23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6"/>
    </row>
    <row r="68" spans="1:23" hidden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6"/>
    </row>
    <row r="69" spans="1:23" s="23" customFormat="1" hidden="1">
      <c r="A69" s="117">
        <f>COUNTA(A10:A49)</f>
        <v>0</v>
      </c>
      <c r="B69" s="118" t="s">
        <v>4</v>
      </c>
      <c r="C69" s="118" t="s">
        <v>66</v>
      </c>
      <c r="D69" s="118" t="s">
        <v>61</v>
      </c>
      <c r="E69" s="118" t="s">
        <v>4</v>
      </c>
      <c r="F69" s="118" t="s">
        <v>61</v>
      </c>
      <c r="G69" s="118" t="s">
        <v>4</v>
      </c>
      <c r="H69" s="118" t="s">
        <v>67</v>
      </c>
      <c r="I69" s="118" t="s">
        <v>66</v>
      </c>
      <c r="J69" s="118" t="s">
        <v>4</v>
      </c>
      <c r="K69" s="118" t="s">
        <v>61</v>
      </c>
      <c r="L69" s="118" t="s">
        <v>4</v>
      </c>
      <c r="M69" s="118" t="s">
        <v>61</v>
      </c>
      <c r="N69" s="118" t="s">
        <v>4</v>
      </c>
      <c r="O69" s="118" t="s">
        <v>66</v>
      </c>
      <c r="P69" s="118" t="s">
        <v>61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9"/>
    </row>
    <row r="70" spans="1:23" s="23" customFormat="1" hidden="1">
      <c r="A70" s="117"/>
      <c r="B70" s="118" t="s">
        <v>2</v>
      </c>
      <c r="C70" s="118" t="s">
        <v>68</v>
      </c>
      <c r="D70" s="118" t="s">
        <v>62</v>
      </c>
      <c r="E70" s="118" t="s">
        <v>2</v>
      </c>
      <c r="F70" s="118" t="s">
        <v>62</v>
      </c>
      <c r="G70" s="118" t="s">
        <v>2</v>
      </c>
      <c r="H70" s="118" t="s">
        <v>71</v>
      </c>
      <c r="I70" s="118" t="s">
        <v>68</v>
      </c>
      <c r="J70" s="118" t="s">
        <v>2</v>
      </c>
      <c r="K70" s="118" t="s">
        <v>62</v>
      </c>
      <c r="L70" s="118" t="s">
        <v>2</v>
      </c>
      <c r="M70" s="118" t="s">
        <v>62</v>
      </c>
      <c r="N70" s="118" t="s">
        <v>2</v>
      </c>
      <c r="O70" s="118" t="s">
        <v>68</v>
      </c>
      <c r="P70" s="118" t="s">
        <v>62</v>
      </c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9"/>
    </row>
    <row r="71" spans="1:23" s="23" customFormat="1" hidden="1">
      <c r="A71" s="117"/>
      <c r="B71" s="118" t="s">
        <v>3</v>
      </c>
      <c r="C71" s="118" t="s">
        <v>69</v>
      </c>
      <c r="D71" s="118" t="s">
        <v>63</v>
      </c>
      <c r="E71" s="118" t="s">
        <v>3</v>
      </c>
      <c r="F71" s="118" t="s">
        <v>63</v>
      </c>
      <c r="G71" s="118" t="s">
        <v>3</v>
      </c>
      <c r="H71" s="118" t="s">
        <v>72</v>
      </c>
      <c r="I71" s="118" t="s">
        <v>69</v>
      </c>
      <c r="J71" s="118" t="s">
        <v>3</v>
      </c>
      <c r="K71" s="118" t="s">
        <v>63</v>
      </c>
      <c r="L71" s="118" t="s">
        <v>3</v>
      </c>
      <c r="M71" s="118" t="s">
        <v>63</v>
      </c>
      <c r="N71" s="118" t="s">
        <v>3</v>
      </c>
      <c r="O71" s="118" t="s">
        <v>69</v>
      </c>
      <c r="P71" s="118" t="s">
        <v>63</v>
      </c>
      <c r="Q71" s="118">
        <v>2</v>
      </c>
      <c r="R71" s="118">
        <v>2</v>
      </c>
      <c r="S71" s="118">
        <v>2</v>
      </c>
      <c r="T71" s="118">
        <v>2</v>
      </c>
      <c r="U71" s="118">
        <v>2</v>
      </c>
      <c r="V71" s="118">
        <v>2</v>
      </c>
      <c r="W71" s="119"/>
    </row>
    <row r="72" spans="1:23" s="23" customFormat="1" hidden="1">
      <c r="A72" s="117"/>
      <c r="B72" s="118" t="s">
        <v>5</v>
      </c>
      <c r="C72" s="118" t="s">
        <v>70</v>
      </c>
      <c r="D72" s="118" t="s">
        <v>64</v>
      </c>
      <c r="E72" s="118" t="s">
        <v>5</v>
      </c>
      <c r="F72" s="118" t="s">
        <v>64</v>
      </c>
      <c r="G72" s="118" t="s">
        <v>5</v>
      </c>
      <c r="H72" s="118" t="s">
        <v>73</v>
      </c>
      <c r="I72" s="118" t="s">
        <v>70</v>
      </c>
      <c r="J72" s="118" t="s">
        <v>5</v>
      </c>
      <c r="K72" s="118" t="s">
        <v>64</v>
      </c>
      <c r="L72" s="118" t="s">
        <v>5</v>
      </c>
      <c r="M72" s="118" t="s">
        <v>64</v>
      </c>
      <c r="N72" s="118" t="s">
        <v>5</v>
      </c>
      <c r="O72" s="118" t="s">
        <v>70</v>
      </c>
      <c r="P72" s="118" t="s">
        <v>64</v>
      </c>
      <c r="Q72" s="118" t="s">
        <v>10</v>
      </c>
      <c r="R72" s="118" t="s">
        <v>10</v>
      </c>
      <c r="S72" s="118" t="s">
        <v>10</v>
      </c>
      <c r="T72" s="118">
        <v>3</v>
      </c>
      <c r="U72" s="118">
        <v>3</v>
      </c>
      <c r="V72" s="118">
        <v>3</v>
      </c>
      <c r="W72" s="119"/>
    </row>
    <row r="73" spans="1:23" s="23" customFormat="1" hidden="1">
      <c r="A73" s="117"/>
      <c r="B73" s="120" t="s">
        <v>25</v>
      </c>
      <c r="C73" s="120" t="s">
        <v>10</v>
      </c>
      <c r="D73" s="120" t="s">
        <v>10</v>
      </c>
      <c r="E73" s="120" t="s">
        <v>10</v>
      </c>
      <c r="F73" s="120" t="s">
        <v>10</v>
      </c>
      <c r="G73" s="120" t="s">
        <v>10</v>
      </c>
      <c r="H73" s="120" t="s">
        <v>74</v>
      </c>
      <c r="I73" s="120" t="s">
        <v>10</v>
      </c>
      <c r="J73" s="120" t="s">
        <v>10</v>
      </c>
      <c r="K73" s="120" t="s">
        <v>10</v>
      </c>
      <c r="L73" s="120" t="s">
        <v>10</v>
      </c>
      <c r="M73" s="120" t="s">
        <v>10</v>
      </c>
      <c r="N73" s="120" t="s">
        <v>10</v>
      </c>
      <c r="O73" s="120" t="s">
        <v>10</v>
      </c>
      <c r="P73" s="120" t="s">
        <v>10</v>
      </c>
      <c r="Q73" s="120"/>
      <c r="R73" s="120"/>
      <c r="S73" s="120"/>
      <c r="T73" s="120" t="s">
        <v>10</v>
      </c>
      <c r="U73" s="120" t="s">
        <v>10</v>
      </c>
      <c r="V73" s="120" t="s">
        <v>10</v>
      </c>
      <c r="W73" s="119"/>
    </row>
    <row r="74" spans="1:23" s="23" customFormat="1" hidden="1">
      <c r="A74" s="121"/>
      <c r="B74" s="118" t="s">
        <v>10</v>
      </c>
      <c r="C74" s="118" t="s">
        <v>20</v>
      </c>
      <c r="D74" s="118" t="s">
        <v>20</v>
      </c>
      <c r="E74" s="120" t="s">
        <v>20</v>
      </c>
      <c r="F74" s="118" t="s">
        <v>20</v>
      </c>
      <c r="G74" s="120" t="s">
        <v>20</v>
      </c>
      <c r="H74" s="118" t="s">
        <v>75</v>
      </c>
      <c r="I74" s="118" t="s">
        <v>20</v>
      </c>
      <c r="J74" s="118" t="s">
        <v>20</v>
      </c>
      <c r="K74" s="118" t="s">
        <v>20</v>
      </c>
      <c r="L74" s="118" t="s">
        <v>20</v>
      </c>
      <c r="M74" s="118" t="s">
        <v>20</v>
      </c>
      <c r="N74" s="118" t="s">
        <v>20</v>
      </c>
      <c r="O74" s="118" t="s">
        <v>20</v>
      </c>
      <c r="P74" s="118" t="s">
        <v>20</v>
      </c>
      <c r="Q74" s="118"/>
      <c r="R74" s="118"/>
      <c r="S74" s="118"/>
      <c r="T74" s="120"/>
      <c r="U74" s="120"/>
      <c r="V74" s="120"/>
      <c r="W74" s="122"/>
    </row>
    <row r="75" spans="1:23" hidden="1">
      <c r="A75" s="121"/>
      <c r="B75" s="118" t="s">
        <v>20</v>
      </c>
      <c r="C75" s="118"/>
      <c r="D75" s="118"/>
      <c r="E75" s="118"/>
      <c r="F75" s="118"/>
      <c r="G75" s="118"/>
      <c r="H75" s="118" t="s">
        <v>10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24"/>
    </row>
    <row r="76" spans="1:23" hidden="1">
      <c r="A76" s="121"/>
      <c r="B76" s="123"/>
      <c r="C76" s="123"/>
      <c r="D76" s="123"/>
      <c r="E76" s="123"/>
      <c r="F76" s="123"/>
      <c r="G76" s="123"/>
      <c r="H76" s="118" t="s">
        <v>20</v>
      </c>
      <c r="I76" s="123"/>
      <c r="J76" s="123"/>
      <c r="K76" s="123"/>
      <c r="L76" s="123"/>
      <c r="M76" s="118"/>
      <c r="N76" s="118"/>
      <c r="O76" s="123"/>
      <c r="P76" s="123"/>
      <c r="Q76" s="123"/>
      <c r="R76" s="123"/>
      <c r="S76" s="123"/>
      <c r="T76" s="123"/>
      <c r="U76" s="123"/>
      <c r="V76" s="123"/>
      <c r="W76" s="124"/>
    </row>
    <row r="77" spans="1:2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4"/>
    </row>
    <row r="78" spans="1:2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4"/>
    </row>
    <row r="79" spans="1:2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</sheetData>
  <sheetProtection sheet="1" objects="1" scenarios="1"/>
  <mergeCells count="15">
    <mergeCell ref="A8:A9"/>
    <mergeCell ref="B3:P3"/>
    <mergeCell ref="Y2:AB3"/>
    <mergeCell ref="Y4:Y8"/>
    <mergeCell ref="Z4:Z8"/>
    <mergeCell ref="AA4:AA8"/>
    <mergeCell ref="AB4:AB8"/>
    <mergeCell ref="B6:V6"/>
    <mergeCell ref="B7:V7"/>
    <mergeCell ref="B57:V57"/>
    <mergeCell ref="Y50:Y53"/>
    <mergeCell ref="Z50:Z53"/>
    <mergeCell ref="AA50:AA53"/>
    <mergeCell ref="AB50:AB53"/>
    <mergeCell ref="X51:X53"/>
  </mergeCells>
  <phoneticPr fontId="0" type="noConversion"/>
  <conditionalFormatting sqref="B10:B49">
    <cfRule type="cellIs" dxfId="45" priority="15" operator="equal">
      <formula>$B$9</formula>
    </cfRule>
  </conditionalFormatting>
  <conditionalFormatting sqref="C10:C49">
    <cfRule type="cellIs" dxfId="44" priority="14" operator="equal">
      <formula>$C$9</formula>
    </cfRule>
  </conditionalFormatting>
  <conditionalFormatting sqref="D10:D49">
    <cfRule type="cellIs" dxfId="43" priority="13" operator="equal">
      <formula>$D$9</formula>
    </cfRule>
  </conditionalFormatting>
  <conditionalFormatting sqref="E10:E49">
    <cfRule type="cellIs" dxfId="42" priority="12" operator="equal">
      <formula>$E$9</formula>
    </cfRule>
  </conditionalFormatting>
  <conditionalFormatting sqref="F10:F49">
    <cfRule type="cellIs" dxfId="41" priority="11" operator="equal">
      <formula>$F$9</formula>
    </cfRule>
  </conditionalFormatting>
  <conditionalFormatting sqref="G10:G49">
    <cfRule type="cellIs" dxfId="40" priority="10" operator="equal">
      <formula>$G$9</formula>
    </cfRule>
  </conditionalFormatting>
  <conditionalFormatting sqref="H10:H49">
    <cfRule type="cellIs" dxfId="39" priority="9" operator="equal">
      <formula>$H$9</formula>
    </cfRule>
  </conditionalFormatting>
  <conditionalFormatting sqref="I10:I49">
    <cfRule type="cellIs" dxfId="38" priority="8" operator="equal">
      <formula>$I$9</formula>
    </cfRule>
  </conditionalFormatting>
  <conditionalFormatting sqref="J10:J49">
    <cfRule type="cellIs" dxfId="37" priority="7" operator="equal">
      <formula>$J$9</formula>
    </cfRule>
  </conditionalFormatting>
  <conditionalFormatting sqref="K10:K49">
    <cfRule type="cellIs" dxfId="36" priority="6" operator="equal">
      <formula>$K$9</formula>
    </cfRule>
  </conditionalFormatting>
  <conditionalFormatting sqref="L10:L49">
    <cfRule type="cellIs" dxfId="35" priority="5" operator="equal">
      <formula>$L$9</formula>
    </cfRule>
  </conditionalFormatting>
  <conditionalFormatting sqref="M10:M49">
    <cfRule type="cellIs" dxfId="34" priority="4" operator="equal">
      <formula>$M$9</formula>
    </cfRule>
  </conditionalFormatting>
  <conditionalFormatting sqref="N10:N49">
    <cfRule type="cellIs" dxfId="33" priority="3" operator="equal">
      <formula>$N$9</formula>
    </cfRule>
  </conditionalFormatting>
  <conditionalFormatting sqref="O10:O49">
    <cfRule type="cellIs" dxfId="32" priority="2" operator="equal">
      <formula>$O$9</formula>
    </cfRule>
  </conditionalFormatting>
  <conditionalFormatting sqref="P10:P49">
    <cfRule type="cellIs" dxfId="31" priority="1" operator="equal">
      <formula>$P$9</formula>
    </cfRule>
  </conditionalFormatting>
  <dataValidations xWindow="1067" yWindow="288" count="10">
    <dataValidation type="list" allowBlank="1" showErrorMessage="1" error="Niepoprawna wartość komórki." sqref="C10:D49 F10:G49 I10:P49">
      <formula1>C$69:C$74</formula1>
    </dataValidation>
    <dataValidation type="list" allowBlank="1" showErrorMessage="1" error="Niepoprawna wartość komórki." sqref="V10:V49">
      <formula1>$V$69:$V$73</formula1>
    </dataValidation>
    <dataValidation type="list" allowBlank="1" showErrorMessage="1" error="Niepoprawna wartość komórki." sqref="S10:S49">
      <formula1>$S$69:$S$72</formula1>
    </dataValidation>
    <dataValidation type="list" allowBlank="1" showErrorMessage="1" error="Niepoprawna wartość komórki." sqref="R10:R49">
      <formula1>$R$69:$R$72</formula1>
    </dataValidation>
    <dataValidation type="list" allowBlank="1" showErrorMessage="1" error="Niepoprawna wartość komórki." sqref="Q10:Q49">
      <formula1>$Q$69:$Q$72</formula1>
    </dataValidation>
    <dataValidation type="list" allowBlank="1" showErrorMessage="1" error="Niepoprawna wartość komórki." sqref="H10:H49">
      <formula1>$H$69:$H$76</formula1>
    </dataValidation>
    <dataValidation type="list" allowBlank="1" showErrorMessage="1" error="Niepoprawna wartość komórki." sqref="B10:B49">
      <formula1>B$69:B$75</formula1>
    </dataValidation>
    <dataValidation type="list" allowBlank="1" showErrorMessage="1" error="Niepoprawna wartość komórki." sqref="T10:T49">
      <formula1>$T$69:$T$73</formula1>
    </dataValidation>
    <dataValidation type="list" allowBlank="1" showErrorMessage="1" error="Niepoprawna wartość komórki." sqref="E10:E49">
      <formula1>$E$69:$E$74</formula1>
    </dataValidation>
    <dataValidation type="list" allowBlank="1" showErrorMessage="1" error="Niepoprawna wartość komórki." sqref="U10:U49">
      <formula1>$U$69:$U$73</formula1>
    </dataValidation>
  </dataValidations>
  <pageMargins left="0.75" right="0.75" top="1" bottom="1" header="0.5" footer="0.5"/>
  <pageSetup paperSize="9" orientation="landscape" horizontalDpi="200" verticalDpi="200" r:id="rId1"/>
  <headerFooter alignWithMargins="0">
    <oddHeader>&amp;C&amp;"Arial CE,Pogrubiony"ODDZIAŁ &amp;A</oddHeader>
    <oddFooter>&amp;C&amp;"Arial CE,Pogrubiony"&amp;F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15</vt:i4>
      </vt:variant>
      <vt:variant>
        <vt:lpstr>Wykresy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22" baseType="lpstr">
      <vt:lpstr>Instrukcja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Szkoła</vt:lpstr>
      <vt:lpstr>Frakcja opuszczeń</vt:lpstr>
      <vt:lpstr>Rozkład wyników</vt:lpstr>
      <vt:lpstr>Łatwość umiejętności - oddziały</vt:lpstr>
      <vt:lpstr>RW = wykres</vt:lpstr>
      <vt:lpstr>I - łatwość</vt:lpstr>
      <vt:lpstr>II - łatwość</vt:lpstr>
      <vt:lpstr>III - łatwość</vt:lpstr>
      <vt:lpstr>IV - łatwość</vt:lpstr>
      <vt:lpstr>Średni wynik w punktach</vt:lpstr>
      <vt:lpstr>'Łatwość umiejętności - oddziały'!Obszar_wydruku</vt:lpstr>
    </vt:vector>
  </TitlesOfParts>
  <Company>xyz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 Wrocław</dc:creator>
  <cp:lastModifiedBy>DJ</cp:lastModifiedBy>
  <cp:lastPrinted>2004-01-12T23:44:44Z</cp:lastPrinted>
  <dcterms:created xsi:type="dcterms:W3CDTF">2004-01-01T22:37:15Z</dcterms:created>
  <dcterms:modified xsi:type="dcterms:W3CDTF">2018-12-18T13:05:55Z</dcterms:modified>
</cp:coreProperties>
</file>